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nationaldevelopmentagency-my.sharepoint.com/personal/thembir_nda_org_za/Documents/Documents/"/>
    </mc:Choice>
  </mc:AlternateContent>
  <xr:revisionPtr revIDLastSave="0" documentId="8_{4E0DC847-159A-4A3A-A8C0-ED8199BF433B}" xr6:coauthVersionLast="47" xr6:coauthVersionMax="47" xr10:uidLastSave="{00000000-0000-0000-0000-000000000000}"/>
  <bookViews>
    <workbookView xWindow="-110" yWindow="-110" windowWidth="19420" windowHeight="10300" tabRatio="653" firstSheet="1" activeTab="2" xr2:uid="{00000000-000D-0000-FFFF-FFFF00000000}"/>
  </bookViews>
  <sheets>
    <sheet name="COVER SHEET" sheetId="33" r:id="rId1"/>
    <sheet name=" 1. TRANSACTION FEE ONSITE" sheetId="34" r:id="rId2"/>
    <sheet name="2. TRANSACTION FEE OFFSITE " sheetId="35" r:id="rId3"/>
    <sheet name="3. MANAGEMENT FEE ONSITE" sheetId="36" r:id="rId4"/>
    <sheet name="4. MANAGEMENT FEE OFFSITE" sheetId="37" r:id="rId5"/>
    <sheet name="Price Declaration " sheetId="26" r:id="rId6"/>
  </sheets>
  <definedNames>
    <definedName name="AA">#REF!</definedName>
    <definedName name="Answers_to_Template4_Q" localSheetId="2">#REF!</definedName>
    <definedName name="Answers_to_Template4_Q" localSheetId="3">#REF!</definedName>
    <definedName name="Answers_to_Template4_Q" localSheetId="4">#REF!</definedName>
    <definedName name="Answers_to_Template4_Q">#REF!</definedName>
    <definedName name="Cost_Changes" localSheetId="2">#REF!</definedName>
    <definedName name="Cost_Changes" localSheetId="3">#REF!</definedName>
    <definedName name="Cost_Changes" localSheetId="4">#REF!</definedName>
    <definedName name="Cost_Changes">#REF!</definedName>
    <definedName name="EE">#REF!</definedName>
    <definedName name="Names_cells" localSheetId="2">#REF!</definedName>
    <definedName name="Names_cells" localSheetId="3">#REF!</definedName>
    <definedName name="Names_cells" localSheetId="4">#REF!</definedName>
    <definedName name="Names_cells">#REF!</definedName>
    <definedName name="_xlnm.Print_Area" localSheetId="1">' 1. TRANSACTION FEE ONSITE'!$A$1:$I$58</definedName>
    <definedName name="_xlnm.Print_Area" localSheetId="2">'2. TRANSACTION FEE OFFSITE '!$A$1:$I$59</definedName>
    <definedName name="_xlnm.Print_Area" localSheetId="3">'3. MANAGEMENT FEE ONSITE'!$B$1:$F$79</definedName>
    <definedName name="_xlnm.Print_Area" localSheetId="4">'4. MANAGEMENT FEE OFFSITE'!$B$1:$F$79</definedName>
    <definedName name="_xlnm.Print_Area" localSheetId="0">'COVER SHEET'!$A$1:$M$46</definedName>
    <definedName name="_xlnm.Print_Area" localSheetId="5">'Price Declaration '!$A$1:$I$57</definedName>
    <definedName name="QQ">#REF!</definedName>
    <definedName name="RR">#REF!</definedName>
    <definedName name="SS">#REF!</definedName>
    <definedName name="TOTAL_E" localSheetId="2">#REF!</definedName>
    <definedName name="TOTAL_E" localSheetId="3">#REF!</definedName>
    <definedName name="TOTAL_E" localSheetId="4">#REF!</definedName>
    <definedName name="TOTAL_E">#REF!</definedName>
    <definedName name="TOTAL_I" localSheetId="2">#REF!</definedName>
    <definedName name="TOTAL_I" localSheetId="3">#REF!</definedName>
    <definedName name="TOTAL_I" localSheetId="4">#REF!</definedName>
    <definedName name="TOTAL_I">#REF!</definedName>
    <definedName name="TOTAL_M" localSheetId="2">#REF!</definedName>
    <definedName name="TOTAL_M" localSheetId="3">#REF!</definedName>
    <definedName name="TOTAL_M" localSheetId="4">#REF!</definedName>
    <definedName name="TOTAL_M">#REF!</definedName>
    <definedName name="TT">#REF!</definedName>
    <definedName name="WW">#REF!</definedName>
    <definedName name="XX" localSheetId="4">#REF!</definedName>
    <definedName name="XX">#REF!</definedName>
    <definedName name="Years" localSheetId="2">#REF!</definedName>
    <definedName name="Years" localSheetId="3">#REF!</definedName>
    <definedName name="Years" localSheetId="4">#REF!</definedName>
    <definedName name="Years">#REF!</definedName>
    <definedName name="YY" localSheetId="4">#REF!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35" l="1"/>
  <c r="C10" i="26" l="1"/>
  <c r="C9" i="26"/>
  <c r="E68" i="36" l="1"/>
  <c r="E69" i="36"/>
  <c r="E70" i="36"/>
  <c r="E71" i="36"/>
  <c r="E72" i="36"/>
  <c r="E73" i="36"/>
  <c r="E68" i="37"/>
  <c r="E69" i="37"/>
  <c r="E70" i="37"/>
  <c r="E71" i="37"/>
  <c r="E72" i="37"/>
  <c r="E73" i="37"/>
  <c r="E67" i="36"/>
  <c r="E67" i="37"/>
  <c r="F55" i="36"/>
  <c r="F55" i="37"/>
  <c r="E55" i="36"/>
  <c r="E55" i="37"/>
  <c r="F43" i="36"/>
  <c r="F43" i="37"/>
  <c r="E43" i="36"/>
  <c r="E43" i="37"/>
  <c r="F57" i="36" l="1"/>
  <c r="F61" i="36" s="1"/>
  <c r="F57" i="37"/>
  <c r="F61" i="37" s="1"/>
  <c r="E57" i="36"/>
  <c r="E61" i="36" s="1"/>
  <c r="E57" i="37"/>
  <c r="E61" i="37" s="1"/>
  <c r="D9" i="37"/>
  <c r="D8" i="37"/>
  <c r="D8" i="36"/>
  <c r="H15" i="35"/>
  <c r="H16" i="35"/>
  <c r="H17" i="35"/>
  <c r="H18" i="35"/>
  <c r="H19" i="35"/>
  <c r="H20" i="35"/>
  <c r="H21" i="35"/>
  <c r="H22" i="35"/>
  <c r="H23" i="35"/>
  <c r="H24" i="35"/>
  <c r="H25" i="35"/>
  <c r="I25" i="35" s="1"/>
  <c r="H26" i="35"/>
  <c r="H27" i="35"/>
  <c r="H28" i="35"/>
  <c r="H29" i="35"/>
  <c r="H30" i="35"/>
  <c r="H31" i="35"/>
  <c r="H32" i="35"/>
  <c r="H33" i="35"/>
  <c r="I33" i="35" s="1"/>
  <c r="H34" i="35"/>
  <c r="H35" i="35"/>
  <c r="I35" i="35" s="1"/>
  <c r="H36" i="35"/>
  <c r="I36" i="35" s="1"/>
  <c r="H37" i="35"/>
  <c r="H38" i="35"/>
  <c r="I38" i="35" s="1"/>
  <c r="H39" i="35"/>
  <c r="I39" i="35" s="1"/>
  <c r="H40" i="35"/>
  <c r="H41" i="35"/>
  <c r="I41" i="35" s="1"/>
  <c r="H42" i="35"/>
  <c r="I42" i="35" s="1"/>
  <c r="H43" i="35"/>
  <c r="I43" i="35" s="1"/>
  <c r="H44" i="35"/>
  <c r="I44" i="35" s="1"/>
  <c r="H45" i="35"/>
  <c r="H46" i="35"/>
  <c r="H47" i="35"/>
  <c r="I47" i="35" s="1"/>
  <c r="H48" i="35"/>
  <c r="I48" i="35" s="1"/>
  <c r="H49" i="35"/>
  <c r="I49" i="35" s="1"/>
  <c r="H50" i="35"/>
  <c r="I50" i="35" s="1"/>
  <c r="H15" i="34"/>
  <c r="I15" i="34" s="1"/>
  <c r="H16" i="34"/>
  <c r="I16" i="34" s="1"/>
  <c r="H17" i="34"/>
  <c r="I17" i="34" s="1"/>
  <c r="H18" i="34"/>
  <c r="I18" i="34" s="1"/>
  <c r="H19" i="34"/>
  <c r="I19" i="34" s="1"/>
  <c r="H20" i="34"/>
  <c r="I20" i="34" s="1"/>
  <c r="H21" i="34"/>
  <c r="I21" i="34" s="1"/>
  <c r="H22" i="34"/>
  <c r="I22" i="34" s="1"/>
  <c r="H23" i="34"/>
  <c r="I23" i="34" s="1"/>
  <c r="H24" i="34"/>
  <c r="I24" i="34" s="1"/>
  <c r="H25" i="34"/>
  <c r="I25" i="34" s="1"/>
  <c r="H26" i="34"/>
  <c r="I26" i="34" s="1"/>
  <c r="H27" i="34"/>
  <c r="I27" i="34" s="1"/>
  <c r="H28" i="34"/>
  <c r="I28" i="34" s="1"/>
  <c r="H29" i="34"/>
  <c r="I29" i="34" s="1"/>
  <c r="H30" i="34"/>
  <c r="I30" i="34" s="1"/>
  <c r="H31" i="34"/>
  <c r="I31" i="34" s="1"/>
  <c r="H32" i="34"/>
  <c r="I32" i="34" s="1"/>
  <c r="H33" i="34"/>
  <c r="I33" i="34" s="1"/>
  <c r="H34" i="34"/>
  <c r="I34" i="34" s="1"/>
  <c r="H35" i="34"/>
  <c r="I35" i="34" s="1"/>
  <c r="H36" i="34"/>
  <c r="I36" i="34" s="1"/>
  <c r="H37" i="34"/>
  <c r="I37" i="34" s="1"/>
  <c r="H38" i="34"/>
  <c r="I38" i="34" s="1"/>
  <c r="H39" i="34"/>
  <c r="I39" i="34" s="1"/>
  <c r="H40" i="34"/>
  <c r="I40" i="34" s="1"/>
  <c r="H41" i="34"/>
  <c r="I41" i="34" s="1"/>
  <c r="H42" i="34"/>
  <c r="I42" i="34" s="1"/>
  <c r="H43" i="34"/>
  <c r="I43" i="34" s="1"/>
  <c r="H44" i="34"/>
  <c r="I44" i="34" s="1"/>
  <c r="H45" i="34"/>
  <c r="I45" i="34" s="1"/>
  <c r="H46" i="34"/>
  <c r="I46" i="34" s="1"/>
  <c r="H47" i="34"/>
  <c r="I47" i="34" s="1"/>
  <c r="H48" i="34"/>
  <c r="I48" i="34" s="1"/>
  <c r="H49" i="34"/>
  <c r="I49" i="34" s="1"/>
  <c r="H50" i="34"/>
  <c r="I50" i="34" s="1"/>
  <c r="H14" i="35"/>
  <c r="H14" i="34"/>
  <c r="I14" i="34"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s="1"/>
  <c r="E15" i="34"/>
  <c r="F15" i="34" s="1"/>
  <c r="E16" i="34"/>
  <c r="F16" i="34" s="1"/>
  <c r="E17" i="34"/>
  <c r="F17" i="34" s="1"/>
  <c r="E18" i="34"/>
  <c r="F18" i="34" s="1"/>
  <c r="E19" i="34"/>
  <c r="F19" i="34" s="1"/>
  <c r="E20" i="34"/>
  <c r="F20" i="34" s="1"/>
  <c r="E21" i="34"/>
  <c r="F21" i="34" s="1"/>
  <c r="E22" i="34"/>
  <c r="F22" i="34" s="1"/>
  <c r="E23" i="34"/>
  <c r="F23" i="34" s="1"/>
  <c r="E24" i="34"/>
  <c r="F24" i="34" s="1"/>
  <c r="E25" i="34"/>
  <c r="F25" i="34" s="1"/>
  <c r="E26" i="34"/>
  <c r="F26" i="34" s="1"/>
  <c r="E27" i="34"/>
  <c r="F27" i="34" s="1"/>
  <c r="E28" i="34"/>
  <c r="F28" i="34" s="1"/>
  <c r="E29" i="34"/>
  <c r="F29" i="34" s="1"/>
  <c r="E30" i="34"/>
  <c r="F30" i="34" s="1"/>
  <c r="E31" i="34"/>
  <c r="F31" i="34" s="1"/>
  <c r="E32" i="34"/>
  <c r="F32" i="34" s="1"/>
  <c r="E33" i="34"/>
  <c r="F33" i="34" s="1"/>
  <c r="E34" i="34"/>
  <c r="F34" i="34" s="1"/>
  <c r="E35" i="34"/>
  <c r="F35" i="34" s="1"/>
  <c r="E36" i="34"/>
  <c r="F36" i="34" s="1"/>
  <c r="E37" i="34"/>
  <c r="F37" i="34" s="1"/>
  <c r="E38" i="34"/>
  <c r="F38" i="34" s="1"/>
  <c r="E39" i="34"/>
  <c r="F39" i="34" s="1"/>
  <c r="E40" i="34"/>
  <c r="F40" i="34" s="1"/>
  <c r="E41" i="34"/>
  <c r="F41" i="34" s="1"/>
  <c r="E42" i="34"/>
  <c r="F42" i="34" s="1"/>
  <c r="E43" i="34"/>
  <c r="F43" i="34" s="1"/>
  <c r="E44" i="34"/>
  <c r="F44" i="34" s="1"/>
  <c r="E45" i="34"/>
  <c r="F45" i="34" s="1"/>
  <c r="E46" i="34"/>
  <c r="F46" i="34" s="1"/>
  <c r="E47" i="34"/>
  <c r="F47" i="34" s="1"/>
  <c r="E48" i="34"/>
  <c r="F48" i="34" s="1"/>
  <c r="E49" i="34"/>
  <c r="F49" i="34" s="1"/>
  <c r="E50" i="34"/>
  <c r="F50" i="34" s="1"/>
  <c r="E14" i="35"/>
  <c r="F14" i="35" s="1"/>
  <c r="E14" i="34"/>
  <c r="F14" i="34" s="1"/>
  <c r="C9" i="35"/>
  <c r="C8" i="35"/>
  <c r="C9" i="34"/>
  <c r="C8" i="34"/>
  <c r="C7" i="34"/>
  <c r="E62" i="36" l="1"/>
  <c r="E63" i="36" s="1"/>
  <c r="E62" i="37"/>
  <c r="E63" i="37" s="1"/>
  <c r="F51" i="35"/>
  <c r="I51" i="35"/>
  <c r="F51" i="34"/>
  <c r="I51" i="34"/>
  <c r="E64" i="37" l="1"/>
  <c r="A37" i="26"/>
  <c r="E64" i="36"/>
  <c r="A31" i="26"/>
  <c r="I52" i="34"/>
  <c r="F52" i="34"/>
  <c r="I52" i="35"/>
  <c r="F52" i="35"/>
  <c r="E53" i="35" l="1"/>
  <c r="A25" i="26" s="1"/>
  <c r="E53" i="34"/>
  <c r="A19" i="26" s="1"/>
</calcChain>
</file>

<file path=xl/sharedStrings.xml><?xml version="1.0" encoding="utf-8"?>
<sst xmlns="http://schemas.openxmlformats.org/spreadsheetml/2006/main" count="358" uniqueCount="153">
  <si>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</si>
  <si>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</si>
  <si>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</si>
  <si>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</si>
  <si>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</si>
  <si>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</si>
  <si>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</si>
  <si>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</si>
  <si>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</si>
  <si>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</si>
  <si>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</si>
  <si>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</si>
  <si>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</si>
  <si>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</si>
  <si>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</si>
  <si>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</si>
  <si>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</si>
  <si>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</si>
  <si>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</si>
  <si>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</si>
  <si>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</si>
  <si>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</si>
  <si>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</si>
  <si>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</si>
  <si>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</si>
  <si>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</si>
  <si>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</si>
  <si>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</si>
  <si>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</si>
  <si>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</si>
  <si>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</si>
  <si>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</si>
  <si>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</si>
  <si>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</si>
  <si>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</si>
  <si>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</si>
  <si>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</si>
  <si>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</si>
  <si>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</si>
  <si>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</si>
  <si>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</si>
  <si>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</si>
  <si>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</si>
  <si>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</si>
  <si>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</si>
  <si>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</si>
  <si>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</si>
  <si>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</si>
  <si>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</si>
  <si>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</si>
  <si>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</si>
  <si>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</si>
  <si>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</si>
  <si>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</si>
  <si>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</si>
  <si>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</si>
  <si>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</si>
  <si>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</si>
  <si>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</si>
  <si>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</si>
  <si>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</si>
  <si>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1: TRANSACTION FEE MODEL</t>
  </si>
  <si>
    <t>ON-SITE SERVICES</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</si>
  <si>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</si>
  <si>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</si>
  <si>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</si>
  <si>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</si>
  <si>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</si>
  <si>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</si>
  <si>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</si>
  <si>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3: MANAGEMENT FEE MODEL</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</si>
  <si>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</si>
  <si>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</si>
  <si>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</si>
  <si>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</si>
  <si>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</si>
  <si>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</si>
  <si>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</si>
  <si>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</si>
  <si>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</si>
  <si>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</si>
  <si>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</si>
  <si>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</si>
  <si>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</si>
  <si>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</si>
  <si>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</si>
  <si>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</si>
  <si>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</si>
  <si>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</si>
  <si>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</si>
  <si>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</si>
  <si>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</si>
  <si>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</si>
  <si>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</si>
  <si>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</si>
  <si>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</si>
  <si>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</si>
  <si>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</si>
  <si>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</si>
  <si>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</si>
  <si>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</si>
  <si>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</si>
  <si>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</si>
  <si>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Office Leasing (not applicable for on-site)</t>
  </si>
  <si>
    <t>Template 1: Transaction Fee (On-Site)</t>
  </si>
  <si>
    <t>In words:</t>
  </si>
  <si>
    <t>(incl. VAT)</t>
  </si>
  <si>
    <t>Template 2: Transaction Fee (Off-Site)</t>
  </si>
  <si>
    <t>Template 3: Management Fee (On-Site)</t>
  </si>
  <si>
    <t>Template 4: Management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</si>
  <si>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t>
    </r>
    <r>
      <rPr>
        <b/>
        <sz val="10"/>
        <color rgb="FF00B0F0"/>
        <rFont val="Arial"/>
        <family val="2"/>
      </rPr>
      <t>[Institution Name]</t>
    </r>
  </si>
  <si>
    <r>
      <t xml:space="preserve">We understand that </t>
    </r>
    <r>
      <rPr>
        <b/>
        <sz val="10"/>
        <color rgb="FF00B0F0"/>
        <rFont val="Arial"/>
        <family val="2"/>
      </rPr>
      <t>[Institution Name]</t>
    </r>
    <r>
      <rPr>
        <sz val="10"/>
        <rFont val="Arial"/>
        <family val="2"/>
      </rPr>
      <t xml:space="preserve"> are not bound to accept the lowest or any offer and that we must bear all costs which we have incurred in connection with preparing and submitting this bid.</t>
    </r>
  </si>
  <si>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</si>
  <si>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</si>
  <si>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</si>
  <si>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</si>
  <si>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</si>
  <si>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</si>
  <si>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</si>
  <si>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</si>
  <si>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</si>
  <si>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</si>
  <si>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</si>
  <si>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</si>
  <si>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r>
      <t>THE PROVISION OF TRAVEL MANAGEMENT SERVICES FOR A PERIOD OF</t>
    </r>
    <r>
      <rPr>
        <sz val="12"/>
        <color rgb="FF00B0F0"/>
        <rFont val="Arial"/>
        <family val="2"/>
      </rPr>
      <t xml:space="preserve"> 36 MONTHS</t>
    </r>
  </si>
  <si>
    <t>&lt;NAME OF BIDDER TO BE FILLED IN HERE&gt;</t>
  </si>
  <si>
    <r>
      <t xml:space="preserve">2.1.3 Bidders must complete and submit the templates attached ,which is/are </t>
    </r>
    <r>
      <rPr>
        <sz val="11"/>
        <color rgb="FF00B0F0"/>
        <rFont val="Arial"/>
        <family val="2"/>
      </rPr>
      <t>management fee model onsite and offsite,
         transactional fee model onsite and offsite</t>
    </r>
  </si>
  <si>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</si>
  <si>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</si>
  <si>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</si>
  <si>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</si>
  <si>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</si>
  <si>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</si>
  <si>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</si>
  <si>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</si>
  <si>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 xml:space="preserve">     </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</si>
  <si>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</si>
  <si>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</si>
  <si>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</si>
  <si>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</si>
  <si>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</si>
  <si>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</si>
  <si>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</si>
  <si>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</si>
  <si>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</si>
  <si>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</si>
  <si>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 xml:space="preserve">travel management service to the </t>
    </r>
    <r>
      <rPr>
        <b/>
        <sz val="10"/>
        <color rgb="FF00B0F0"/>
        <rFont val="Arial"/>
        <family val="2"/>
      </rPr>
      <t>[institution name]</t>
    </r>
    <r>
      <rPr>
        <sz val="10"/>
        <rFont val="Arial"/>
        <family val="2"/>
      </rPr>
      <t xml:space="preserve"> at the following total amounts (including VAT)</t>
    </r>
  </si>
  <si>
    <t>NB: above info already supplied on the TORs</t>
  </si>
  <si>
    <r>
      <t xml:space="preserve">This spreadsheet for </t>
    </r>
    <r>
      <rPr>
        <b/>
        <sz val="11"/>
        <color rgb="FF00B0F0"/>
        <rFont val="Arial"/>
        <family val="2"/>
      </rPr>
      <t>RFP/BID NDA19/FIN/17</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</si>
  <si>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2.1.4 Bidders must reference RFP/BID main document section 9.2 for current travel volumes.</t>
  </si>
  <si>
    <t>NDA04/FIN02/21</t>
  </si>
  <si>
    <t>Insurance</t>
  </si>
  <si>
    <t>Conference/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</si>
</sst>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8"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i/>
      <sz val="11"/>
      <color indexed="1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73">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6" fillId="3" borderId="3" xfId="0" applyFont="1" applyFill="1" applyBorder="1"/>
    <xf numFmtId="0" fontId="8" fillId="3" borderId="0" xfId="0" applyFont="1" applyFill="1"/>
    <xf numFmtId="0" fontId="8" fillId="3" borderId="8" xfId="0" applyFont="1" applyFill="1" applyBorder="1"/>
    <xf numFmtId="0" fontId="4"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8" xfId="0" applyFont="1" applyBorder="1" applyAlignment="1">
      <alignment horizontal="center"/>
    </xf>
    <xf numFmtId="0" fontId="8" fillId="0" borderId="18" xfId="0" applyFont="1" applyBorder="1" applyAlignment="1">
      <alignment horizontal="justify" vertical="center" wrapText="1"/>
    </xf>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7" xfId="0" applyFont="1" applyBorder="1" applyAlignment="1">
      <alignment horizontal="center"/>
    </xf>
    <xf numFmtId="0" fontId="8" fillId="0" borderId="17"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15" fillId="0" borderId="0" xfId="0" applyFont="1" applyAlignment="1">
      <alignment horizontal="justify" vertical="center" wrapText="1"/>
    </xf>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xf>
    <xf numFmtId="0" fontId="8" fillId="0" borderId="0" xfId="0" applyFont="1" applyAlignment="1">
      <alignment vertical="top" wrapText="1"/>
    </xf>
    <xf numFmtId="164" fontId="8" fillId="0" borderId="16" xfId="1" applyFont="1" applyBorder="1" applyAlignment="1">
      <alignment vertical="top"/>
    </xf>
    <xf numFmtId="0" fontId="8" fillId="0" borderId="22" xfId="0"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19" xfId="0" applyFont="1" applyFill="1" applyBorder="1" applyAlignment="1">
      <alignment horizontal="center"/>
    </xf>
    <xf numFmtId="0" fontId="8" fillId="3" borderId="22" xfId="0" applyFont="1" applyFill="1" applyBorder="1" applyAlignment="1">
      <alignment horizontal="center"/>
    </xf>
    <xf numFmtId="0" fontId="6" fillId="4" borderId="26" xfId="0" applyFont="1" applyFill="1" applyBorder="1" applyAlignment="1">
      <alignment horizontal="center" wrapText="1"/>
    </xf>
    <xf numFmtId="0" fontId="8" fillId="0" borderId="22" xfId="0" applyFont="1" applyBorder="1" applyAlignment="1">
      <alignment horizontal="center" vertical="top"/>
    </xf>
    <xf numFmtId="0" fontId="6" fillId="0" borderId="24" xfId="0" applyFont="1" applyBorder="1" applyAlignment="1">
      <alignment horizontal="center"/>
    </xf>
    <xf numFmtId="0" fontId="8" fillId="3" borderId="30" xfId="0" applyFont="1" applyFill="1" applyBorder="1" applyAlignment="1">
      <alignment horizontal="center"/>
    </xf>
    <xf numFmtId="0" fontId="8" fillId="0" borderId="0" xfId="0" applyFont="1" applyAlignment="1">
      <alignment horizontal="center"/>
    </xf>
    <xf numFmtId="0" fontId="8" fillId="3" borderId="0" xfId="0" applyFont="1" applyFill="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3" borderId="22"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8" xfId="2" applyNumberFormat="1" applyFont="1" applyFill="1" applyBorder="1" applyAlignment="1">
      <alignment horizontal="center" vertical="center"/>
    </xf>
    <xf numFmtId="164" fontId="6" fillId="3" borderId="18" xfId="0"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164" fontId="6" fillId="5" borderId="15" xfId="1" applyFont="1" applyFill="1" applyBorder="1"/>
    <xf numFmtId="0" fontId="23" fillId="3" borderId="0" xfId="0" applyFont="1" applyFill="1" applyAlignment="1">
      <alignment horizontal="left" vertical="center" wrapText="1"/>
    </xf>
    <xf numFmtId="164" fontId="24" fillId="3" borderId="0" xfId="1" applyFont="1" applyFill="1" applyBorder="1" applyAlignment="1">
      <alignment vertical="center"/>
    </xf>
    <xf numFmtId="0" fontId="8" fillId="0" borderId="3" xfId="0" applyFont="1" applyBorder="1" applyAlignment="1">
      <alignment horizontal="center" vertical="top"/>
    </xf>
    <xf numFmtId="0" fontId="10" fillId="0" borderId="0" xfId="0" applyFont="1" applyAlignment="1">
      <alignment horizontal="center" vertical="top" wrapText="1"/>
    </xf>
    <xf numFmtId="0" fontId="10" fillId="0" borderId="8" xfId="0" applyFont="1" applyBorder="1" applyAlignment="1">
      <alignment horizontal="center" vertical="top" wrapText="1"/>
    </xf>
    <xf numFmtId="10" fontId="10" fillId="7" borderId="2" xfId="2" applyNumberFormat="1" applyFont="1" applyFill="1" applyBorder="1" applyAlignment="1">
      <alignment horizontal="center" vertical="center" wrapText="1"/>
    </xf>
    <xf numFmtId="164"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6" fillId="7" borderId="16" xfId="0" applyFont="1" applyFill="1" applyBorder="1" applyAlignment="1">
      <alignment horizontal="center" vertical="top"/>
    </xf>
    <xf numFmtId="9" fontId="8" fillId="6" borderId="2" xfId="0" applyNumberFormat="1" applyFont="1" applyFill="1" applyBorder="1" applyAlignment="1">
      <alignment horizontal="center"/>
    </xf>
    <xf numFmtId="0" fontId="21"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7" fillId="3" borderId="20" xfId="0" applyFont="1" applyFill="1" applyBorder="1" applyAlignment="1">
      <alignment horizontal="center"/>
    </xf>
    <xf numFmtId="0" fontId="6" fillId="3" borderId="20" xfId="0" applyFont="1" applyFill="1" applyBorder="1" applyAlignment="1">
      <alignment horizontal="center"/>
    </xf>
    <xf numFmtId="0" fontId="6" fillId="3" borderId="0" xfId="0" applyFont="1" applyFill="1" applyAlignment="1">
      <alignment horizontal="center"/>
    </xf>
    <xf numFmtId="0" fontId="11" fillId="3" borderId="0" xfId="0" applyFont="1" applyFill="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0" xfId="0" applyFont="1" applyFill="1" applyAlignment="1">
      <alignment horizontal="left"/>
    </xf>
    <xf numFmtId="164" fontId="24" fillId="3" borderId="9" xfId="1" applyFont="1" applyFill="1" applyBorder="1" applyAlignment="1">
      <alignment vertical="center"/>
    </xf>
    <xf numFmtId="164" fontId="24" fillId="3" borderId="15" xfId="1" applyFont="1" applyFill="1" applyBorder="1" applyAlignment="1">
      <alignment vertical="center"/>
    </xf>
    <xf numFmtId="164" fontId="24" fillId="3" borderId="10" xfId="1" applyFont="1" applyFill="1" applyBorder="1" applyAlignment="1">
      <alignment vertical="center"/>
    </xf>
    <xf numFmtId="0" fontId="23" fillId="3" borderId="9" xfId="0" applyFont="1" applyFill="1" applyBorder="1" applyAlignment="1">
      <alignment horizontal="left" vertical="center" wrapText="1"/>
    </xf>
    <xf numFmtId="0" fontId="23" fillId="3" borderId="15"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6" fillId="3" borderId="29" xfId="0" applyFont="1" applyFill="1" applyBorder="1" applyAlignment="1">
      <alignment horizontal="left"/>
    </xf>
    <xf numFmtId="0" fontId="6" fillId="3" borderId="14" xfId="0" applyFont="1" applyFill="1" applyBorder="1" applyAlignment="1">
      <alignment horizontal="left"/>
    </xf>
    <xf numFmtId="0" fontId="7" fillId="3" borderId="0" xfId="0" applyFont="1" applyFill="1" applyAlignment="1">
      <alignment horizontal="center"/>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8" fillId="4" borderId="9" xfId="0" applyFont="1" applyFill="1" applyBorder="1" applyAlignment="1">
      <alignment horizontal="center"/>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Border="1" applyAlignment="1">
      <alignment horizontal="left" vertical="center" wrapText="1"/>
    </xf>
    <xf numFmtId="0" fontId="14" fillId="0" borderId="5" xfId="0" applyFont="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Alignment="1">
      <alignment horizontal="left" vertical="top"/>
    </xf>
    <xf numFmtId="164" fontId="22" fillId="3" borderId="9" xfId="1" applyFont="1" applyFill="1" applyBorder="1" applyAlignment="1">
      <alignment horizontal="center" vertical="center" wrapText="1"/>
    </xf>
    <xf numFmtId="164" fontId="22" fillId="3" borderId="10" xfId="1"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164" fontId="24" fillId="3" borderId="9" xfId="1" applyFont="1" applyFill="1" applyBorder="1" applyAlignment="1">
      <alignment horizontal="center" vertical="center" wrapText="1"/>
    </xf>
    <xf numFmtId="164" fontId="24" fillId="3" borderId="10" xfId="1" applyFont="1" applyFill="1" applyBorder="1" applyAlignment="1">
      <alignment horizontal="center" vertical="center" wrapText="1"/>
    </xf>
    <xf numFmtId="0" fontId="13" fillId="0" borderId="5" xfId="0" applyFont="1" applyBorder="1" applyAlignment="1">
      <alignment horizontal="left" vertical="center"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0" fillId="3" borderId="3" xfId="0" applyFill="1" applyBorder="1"/>
    <xf numFmtId="0" fontId="0" fillId="3" borderId="0" xfId="0" applyFill="1"/>
    <xf numFmtId="0" fontId="0" fillId="3" borderId="8" xfId="0" applyFill="1" applyBorder="1"/>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7" fillId="3" borderId="9" xfId="0" applyFont="1" applyFill="1" applyBorder="1" applyAlignment="1">
      <alignment horizontal="left"/>
    </xf>
    <xf numFmtId="0" fontId="17" fillId="3" borderId="15" xfId="0" applyFont="1" applyFill="1" applyBorder="1" applyAlignment="1">
      <alignment horizontal="left"/>
    </xf>
    <xf numFmtId="0" fontId="17" fillId="3" borderId="10"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351154</xdr:colOff>
      <xdr:row>4</xdr:row>
      <xdr:rowOff>85725</xdr:rowOff>
    </xdr:to>
    <xdr:pic>
      <xdr:nvPicPr>
        <xdr:cNvPr id="2" name="Picture 1" descr="coatofarms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85728</xdr:colOff>
      <xdr:row>6</xdr:row>
      <xdr:rowOff>279401</xdr:rowOff>
    </xdr:from>
    <xdr:to>
      <xdr:col>9</xdr:col>
      <xdr:colOff>3476626</xdr:colOff>
      <xdr:row>8</xdr:row>
      <xdr:rowOff>1</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0622759" y="1458120"/>
          <a:ext cx="3390898"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123828</xdr:colOff>
      <xdr:row>7</xdr:row>
      <xdr:rowOff>34924</xdr:rowOff>
    </xdr:from>
    <xdr:to>
      <xdr:col>9</xdr:col>
      <xdr:colOff>465458</xdr:colOff>
      <xdr:row>7</xdr:row>
      <xdr:rowOff>357504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10660859" y="1499393"/>
          <a:ext cx="341630" cy="322580"/>
        </a:xfrm>
        <a:prstGeom prst="rect">
          <a:avLst/>
        </a:prstGeom>
      </xdr:spPr>
    </xdr:pic>
    <xdr:clientData/>
  </xdr:twoCellAnchor>
  <xdr:twoCellAnchor>
    <xdr:from>
      <xdr:col>9</xdr:col>
      <xdr:colOff>190499</xdr:colOff>
      <xdr:row>49</xdr:row>
      <xdr:rowOff>83340</xdr:rowOff>
    </xdr:from>
    <xdr:to>
      <xdr:col>9</xdr:col>
      <xdr:colOff>3381375</xdr:colOff>
      <xdr:row>51</xdr:row>
      <xdr:rowOff>428622</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727530" y="11108528"/>
          <a:ext cx="3190876" cy="7500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indicate the percentage split</a:t>
          </a:r>
          <a:r>
            <a:rPr lang="en-GB" sz="1100" i="1" baseline="0">
              <a:solidFill>
                <a:srgbClr val="E36C0A"/>
              </a:solidFill>
              <a:effectLst/>
              <a:latin typeface="Arial" panose="020B0604020202020204" pitchFamily="34" charset="0"/>
              <a:ea typeface="Times New Roman" panose="02020603050405020304" pitchFamily="18" charset="0"/>
            </a:rPr>
            <a:t> between Traditional and Online transactions based on the historic split or based on the future need</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240505</xdr:colOff>
      <xdr:row>49</xdr:row>
      <xdr:rowOff>124613</xdr:rowOff>
    </xdr:from>
    <xdr:to>
      <xdr:col>9</xdr:col>
      <xdr:colOff>582135</xdr:colOff>
      <xdr:row>51</xdr:row>
      <xdr:rowOff>42381</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777536" y="11149801"/>
          <a:ext cx="341630" cy="322580"/>
        </a:xfrm>
        <a:prstGeom prst="rect">
          <a:avLst/>
        </a:prstGeom>
      </xdr:spPr>
    </xdr:pic>
    <xdr:clientData/>
  </xdr:twoCellAnchor>
  <xdr:twoCellAnchor>
    <xdr:from>
      <xdr:col>9</xdr:col>
      <xdr:colOff>190500</xdr:colOff>
      <xdr:row>52</xdr:row>
      <xdr:rowOff>35719</xdr:rowOff>
    </xdr:from>
    <xdr:to>
      <xdr:col>9</xdr:col>
      <xdr:colOff>3393281</xdr:colOff>
      <xdr:row>53</xdr:row>
      <xdr:rowOff>71438</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727531" y="11918157"/>
          <a:ext cx="3202781"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sum of the w</a:t>
          </a:r>
          <a:r>
            <a:rPr lang="en-GB" sz="1100" i="1" baseline="0">
              <a:solidFill>
                <a:srgbClr val="E36C0A"/>
              </a:solidFill>
              <a:effectLst/>
              <a:latin typeface="Arial" panose="020B0604020202020204" pitchFamily="34" charset="0"/>
              <a:ea typeface="Times New Roman" panose="02020603050405020304" pitchFamily="18" charset="0"/>
            </a:rPr>
            <a:t>eighted percentage split</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will be used for evaluation purposes</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240506</xdr:colOff>
      <xdr:row>52</xdr:row>
      <xdr:rowOff>76992</xdr:rowOff>
    </xdr:from>
    <xdr:to>
      <xdr:col>9</xdr:col>
      <xdr:colOff>582136</xdr:colOff>
      <xdr:row>52</xdr:row>
      <xdr:rowOff>399572</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777537" y="11959430"/>
          <a:ext cx="341630" cy="322580"/>
        </a:xfrm>
        <a:prstGeom prst="rect">
          <a:avLst/>
        </a:prstGeom>
      </xdr:spPr>
    </xdr:pic>
    <xdr:clientData/>
  </xdr:twoCellAnchor>
  <xdr:twoCellAnchor>
    <xdr:from>
      <xdr:col>9</xdr:col>
      <xdr:colOff>166688</xdr:colOff>
      <xdr:row>54</xdr:row>
      <xdr:rowOff>452435</xdr:rowOff>
    </xdr:from>
    <xdr:to>
      <xdr:col>9</xdr:col>
      <xdr:colOff>3417094</xdr:colOff>
      <xdr:row>56</xdr:row>
      <xdr:rowOff>369092</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703719" y="13061154"/>
          <a:ext cx="3250406"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may decide to</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include the CONFERENCE FEE</a:t>
          </a:r>
          <a:r>
            <a:rPr lang="en-GB" sz="1100" i="1" baseline="0">
              <a:solidFill>
                <a:srgbClr val="E36C0A"/>
              </a:solidFill>
              <a:effectLst/>
              <a:latin typeface="Arial" panose="020B0604020202020204" pitchFamily="34" charset="0"/>
              <a:ea typeface="Times New Roman" panose="02020603050405020304" pitchFamily="18" charset="0"/>
            </a:rPr>
            <a:t> in </a:t>
          </a:r>
        </a:p>
        <a:p>
          <a:pPr>
            <a:spcAft>
              <a:spcPts val="0"/>
            </a:spcAft>
          </a:pPr>
          <a:r>
            <a:rPr lang="en-GB" sz="1100" i="1" baseline="0">
              <a:solidFill>
                <a:srgbClr val="E36C0A"/>
              </a:solidFill>
              <a:effectLst/>
              <a:latin typeface="Arial" panose="020B0604020202020204" pitchFamily="34" charset="0"/>
              <a:ea typeface="Times New Roman" panose="02020603050405020304" pitchFamily="18" charset="0"/>
            </a:rPr>
            <a:t>  section 1.1 or keep it as a percentage of the value of the event.</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216694</xdr:colOff>
      <xdr:row>55</xdr:row>
      <xdr:rowOff>41273</xdr:rowOff>
    </xdr:from>
    <xdr:to>
      <xdr:col>9</xdr:col>
      <xdr:colOff>558324</xdr:colOff>
      <xdr:row>56</xdr:row>
      <xdr:rowOff>4020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753725" y="12828586"/>
          <a:ext cx="341630" cy="322580"/>
        </a:xfrm>
        <a:prstGeom prst="rect">
          <a:avLst/>
        </a:prstGeom>
      </xdr:spPr>
    </xdr:pic>
    <xdr:clientData/>
  </xdr:twoCellAnchor>
  <xdr:twoCellAnchor>
    <xdr:from>
      <xdr:col>9</xdr:col>
      <xdr:colOff>154781</xdr:colOff>
      <xdr:row>28</xdr:row>
      <xdr:rowOff>142875</xdr:rowOff>
    </xdr:from>
    <xdr:to>
      <xdr:col>9</xdr:col>
      <xdr:colOff>3309938</xdr:colOff>
      <xdr:row>34</xdr:row>
      <xdr:rowOff>59531</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691812" y="6631781"/>
          <a:ext cx="3155157" cy="12263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Tendering Institution must indicate</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estimated volumes per transaction</a:t>
          </a:r>
          <a:r>
            <a:rPr lang="en-GB" sz="1100" i="1" baseline="0">
              <a:solidFill>
                <a:srgbClr val="E36C0A"/>
              </a:solidFill>
              <a:effectLst/>
              <a:latin typeface="Arial" panose="020B0604020202020204" pitchFamily="34" charset="0"/>
              <a:ea typeface="Times New Roman" panose="02020603050405020304" pitchFamily="18" charset="0"/>
            </a:rPr>
            <a:t> type in order to obtain most cost-effective pricing from bidders.  This can be obtained from historic volumes from your current TMC</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204787</xdr:colOff>
      <xdr:row>28</xdr:row>
      <xdr:rowOff>184149</xdr:rowOff>
    </xdr:from>
    <xdr:to>
      <xdr:col>9</xdr:col>
      <xdr:colOff>546417</xdr:colOff>
      <xdr:row>30</xdr:row>
      <xdr:rowOff>125729</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stretch>
          <a:fillRect/>
        </a:stretch>
      </xdr:blipFill>
      <xdr:spPr>
        <a:xfrm>
          <a:off x="10741818" y="6673055"/>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238124</xdr:colOff>
      <xdr:row>0</xdr:row>
      <xdr:rowOff>66675</xdr:rowOff>
    </xdr:from>
    <xdr:to>
      <xdr:col>2</xdr:col>
      <xdr:colOff>465454</xdr:colOff>
      <xdr:row>4</xdr:row>
      <xdr:rowOff>95250</xdr:rowOff>
    </xdr:to>
    <xdr:pic>
      <xdr:nvPicPr>
        <xdr:cNvPr id="2" name="Picture 1" descr="coatofarms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6</xdr:col>
      <xdr:colOff>171450</xdr:colOff>
      <xdr:row>6</xdr:row>
      <xdr:rowOff>266700</xdr:rowOff>
    </xdr:from>
    <xdr:to>
      <xdr:col>6</xdr:col>
      <xdr:colOff>2847975</xdr:colOff>
      <xdr:row>8</xdr:row>
      <xdr:rowOff>66675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810625" y="1447800"/>
          <a:ext cx="2676525"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This information will be pulled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through from the COVER SHEET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tab</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209550</xdr:colOff>
      <xdr:row>7</xdr:row>
      <xdr:rowOff>22223</xdr:rowOff>
    </xdr:from>
    <xdr:to>
      <xdr:col>6</xdr:col>
      <xdr:colOff>551180</xdr:colOff>
      <xdr:row>7</xdr:row>
      <xdr:rowOff>344803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8848725" y="1489073"/>
          <a:ext cx="341630" cy="322580"/>
        </a:xfrm>
        <a:prstGeom prst="rect">
          <a:avLst/>
        </a:prstGeom>
      </xdr:spPr>
    </xdr:pic>
    <xdr:clientData/>
  </xdr:twoCellAnchor>
  <xdr:twoCellAnchor>
    <xdr:from>
      <xdr:col>6</xdr:col>
      <xdr:colOff>95255</xdr:colOff>
      <xdr:row>56</xdr:row>
      <xdr:rowOff>264317</xdr:rowOff>
    </xdr:from>
    <xdr:to>
      <xdr:col>6</xdr:col>
      <xdr:colOff>2800350</xdr:colOff>
      <xdr:row>61</xdr:row>
      <xdr:rowOff>85724</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8734430" y="14951867"/>
          <a:ext cx="2705095" cy="123110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 </a:t>
          </a:r>
          <a:r>
            <a:rPr lang="en-GB" sz="1100" i="1">
              <a:solidFill>
                <a:srgbClr val="00B050"/>
              </a:solidFill>
              <a:effectLst/>
              <a:latin typeface="Arial" panose="020B0604020202020204" pitchFamily="34" charset="0"/>
              <a:ea typeface="Times New Roman" panose="02020603050405020304" pitchFamily="18" charset="0"/>
              <a:cs typeface="+mn-cs"/>
            </a:rPr>
            <a:t> NDA only</a:t>
          </a:r>
          <a:r>
            <a:rPr lang="en-GB" sz="1100" i="1" baseline="0">
              <a:solidFill>
                <a:srgbClr val="00B050"/>
              </a:solidFill>
              <a:effectLst/>
              <a:latin typeface="Arial" panose="020B0604020202020204" pitchFamily="34" charset="0"/>
              <a:ea typeface="Times New Roman" panose="02020603050405020304" pitchFamily="18" charset="0"/>
              <a:cs typeface="+mn-cs"/>
            </a:rPr>
            <a:t> uses traditional transactions.  No online bookings at this point.</a:t>
          </a:r>
          <a:endParaRPr lang="en-ZA" sz="1100" i="1">
            <a:solidFill>
              <a:srgbClr val="00B050"/>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145261</xdr:colOff>
      <xdr:row>56</xdr:row>
      <xdr:rowOff>305592</xdr:rowOff>
    </xdr:from>
    <xdr:to>
      <xdr:col>6</xdr:col>
      <xdr:colOff>486891</xdr:colOff>
      <xdr:row>58</xdr:row>
      <xdr:rowOff>180497</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8784436" y="14993142"/>
          <a:ext cx="341630" cy="322580"/>
        </a:xfrm>
        <a:prstGeom prst="rect">
          <a:avLst/>
        </a:prstGeom>
      </xdr:spPr>
    </xdr:pic>
    <xdr:clientData/>
  </xdr:twoCellAnchor>
  <xdr:twoCellAnchor>
    <xdr:from>
      <xdr:col>6</xdr:col>
      <xdr:colOff>95257</xdr:colOff>
      <xdr:row>62</xdr:row>
      <xdr:rowOff>14288</xdr:rowOff>
    </xdr:from>
    <xdr:to>
      <xdr:col>6</xdr:col>
      <xdr:colOff>2838451</xdr:colOff>
      <xdr:row>63</xdr:row>
      <xdr:rowOff>28575</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8734432" y="16530638"/>
          <a:ext cx="2743194" cy="5953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219080</xdr:colOff>
      <xdr:row>62</xdr:row>
      <xdr:rowOff>55561</xdr:rowOff>
    </xdr:from>
    <xdr:to>
      <xdr:col>6</xdr:col>
      <xdr:colOff>560710</xdr:colOff>
      <xdr:row>62</xdr:row>
      <xdr:rowOff>378141</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stretch>
          <a:fillRect/>
        </a:stretch>
      </xdr:blipFill>
      <xdr:spPr>
        <a:xfrm>
          <a:off x="8858255" y="16571911"/>
          <a:ext cx="341630" cy="322580"/>
        </a:xfrm>
        <a:prstGeom prst="rect">
          <a:avLst/>
        </a:prstGeom>
      </xdr:spPr>
    </xdr:pic>
    <xdr:clientData/>
  </xdr:twoCellAnchor>
  <xdr:twoCellAnchor>
    <xdr:from>
      <xdr:col>6</xdr:col>
      <xdr:colOff>88112</xdr:colOff>
      <xdr:row>74</xdr:row>
      <xdr:rowOff>366711</xdr:rowOff>
    </xdr:from>
    <xdr:to>
      <xdr:col>6</xdr:col>
      <xdr:colOff>2924175</xdr:colOff>
      <xdr:row>76</xdr:row>
      <xdr:rowOff>466725</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8727287" y="20769261"/>
          <a:ext cx="2836063" cy="8620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138118</xdr:colOff>
      <xdr:row>75</xdr:row>
      <xdr:rowOff>36510</xdr:rowOff>
    </xdr:from>
    <xdr:to>
      <xdr:col>6</xdr:col>
      <xdr:colOff>479748</xdr:colOff>
      <xdr:row>75</xdr:row>
      <xdr:rowOff>359090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a:stretch>
          <a:fillRect/>
        </a:stretch>
      </xdr:blipFill>
      <xdr:spPr>
        <a:xfrm>
          <a:off x="8777293" y="20639085"/>
          <a:ext cx="341630" cy="322580"/>
        </a:xfrm>
        <a:prstGeom prst="rect">
          <a:avLst/>
        </a:prstGeom>
      </xdr:spPr>
    </xdr:pic>
    <xdr:clientData/>
  </xdr:twoCellAnchor>
  <xdr:twoCellAnchor>
    <xdr:from>
      <xdr:col>6</xdr:col>
      <xdr:colOff>123825</xdr:colOff>
      <xdr:row>9</xdr:row>
      <xdr:rowOff>200024</xdr:rowOff>
    </xdr:from>
    <xdr:to>
      <xdr:col>6</xdr:col>
      <xdr:colOff>2914650</xdr:colOff>
      <xdr:row>12</xdr:row>
      <xdr:rowOff>323849</xdr:rowOff>
    </xdr:to>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8763000" y="2505074"/>
          <a:ext cx="2790825" cy="1076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173831</xdr:colOff>
      <xdr:row>9</xdr:row>
      <xdr:rowOff>241299</xdr:rowOff>
    </xdr:from>
    <xdr:to>
      <xdr:col>6</xdr:col>
      <xdr:colOff>515461</xdr:colOff>
      <xdr:row>10</xdr:row>
      <xdr:rowOff>192404</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2"/>
        <a:stretch>
          <a:fillRect/>
        </a:stretch>
      </xdr:blipFill>
      <xdr:spPr>
        <a:xfrm>
          <a:off x="8813006" y="2546349"/>
          <a:ext cx="341630" cy="322580"/>
        </a:xfrm>
        <a:prstGeom prst="rect">
          <a:avLst/>
        </a:prstGeom>
      </xdr:spPr>
    </xdr:pic>
    <xdr:clientData/>
  </xdr:twoCellAnchor>
  <xdr:twoCellAnchor>
    <xdr:from>
      <xdr:col>6</xdr:col>
      <xdr:colOff>57151</xdr:colOff>
      <xdr:row>66</xdr:row>
      <xdr:rowOff>57149</xdr:rowOff>
    </xdr:from>
    <xdr:to>
      <xdr:col>6</xdr:col>
      <xdr:colOff>2895601</xdr:colOff>
      <xdr:row>70</xdr:row>
      <xdr:rowOff>47624</xdr:rowOff>
    </xdr:to>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8696326" y="18135599"/>
          <a:ext cx="2838450" cy="12096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107156</xdr:colOff>
      <xdr:row>66</xdr:row>
      <xdr:rowOff>98424</xdr:rowOff>
    </xdr:from>
    <xdr:to>
      <xdr:col>6</xdr:col>
      <xdr:colOff>448786</xdr:colOff>
      <xdr:row>67</xdr:row>
      <xdr:rowOff>116204</xdr:rowOff>
    </xdr:to>
    <xdr:pic>
      <xdr:nvPicPr>
        <xdr:cNvPr id="14" name="Picture 13">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2"/>
        <a:stretch>
          <a:fillRect/>
        </a:stretch>
      </xdr:blipFill>
      <xdr:spPr>
        <a:xfrm>
          <a:off x="8746331" y="18005424"/>
          <a:ext cx="341630" cy="322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76199</xdr:colOff>
      <xdr:row>0</xdr:row>
      <xdr:rowOff>104775</xdr:rowOff>
    </xdr:from>
    <xdr:to>
      <xdr:col>2</xdr:col>
      <xdr:colOff>303529</xdr:colOff>
      <xdr:row>4</xdr:row>
      <xdr:rowOff>133350</xdr:rowOff>
    </xdr:to>
    <xdr:pic>
      <xdr:nvPicPr>
        <xdr:cNvPr id="2" name="Picture 1" descr="coatofarms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104775"/>
          <a:ext cx="694055" cy="847725"/>
        </a:xfrm>
        <a:prstGeom prst="rect">
          <a:avLst/>
        </a:prstGeom>
        <a:noFill/>
      </xdr:spPr>
    </xdr:pic>
    <xdr:clientData/>
  </xdr:twoCellAnchor>
  <xdr:twoCellAnchor>
    <xdr:from>
      <xdr:col>6</xdr:col>
      <xdr:colOff>47625</xdr:colOff>
      <xdr:row>7</xdr:row>
      <xdr:rowOff>0</xdr:rowOff>
    </xdr:from>
    <xdr:to>
      <xdr:col>6</xdr:col>
      <xdr:colOff>2905125</xdr:colOff>
      <xdr:row>8</xdr:row>
      <xdr:rowOff>3969</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8686800" y="1466850"/>
          <a:ext cx="2857500" cy="4706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through from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6</xdr:col>
      <xdr:colOff>76200</xdr:colOff>
      <xdr:row>7</xdr:row>
      <xdr:rowOff>41273</xdr:rowOff>
    </xdr:from>
    <xdr:to>
      <xdr:col>6</xdr:col>
      <xdr:colOff>417830</xdr:colOff>
      <xdr:row>7</xdr:row>
      <xdr:rowOff>363853</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8715375" y="1508123"/>
          <a:ext cx="341630" cy="322580"/>
        </a:xfrm>
        <a:prstGeom prst="rect">
          <a:avLst/>
        </a:prstGeom>
      </xdr:spPr>
    </xdr:pic>
    <xdr:clientData/>
  </xdr:twoCellAnchor>
  <xdr:twoCellAnchor>
    <xdr:from>
      <xdr:col>6</xdr:col>
      <xdr:colOff>47631</xdr:colOff>
      <xdr:row>56</xdr:row>
      <xdr:rowOff>197643</xdr:rowOff>
    </xdr:from>
    <xdr:to>
      <xdr:col>6</xdr:col>
      <xdr:colOff>2914651</xdr:colOff>
      <xdr:row>60</xdr:row>
      <xdr:rowOff>247650</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8686806" y="14961393"/>
          <a:ext cx="2867020" cy="106918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 </a:t>
          </a:r>
          <a:r>
            <a:rPr lang="en-GB" sz="1100" i="1">
              <a:solidFill>
                <a:srgbClr val="00B050"/>
              </a:solidFill>
              <a:effectLst/>
              <a:latin typeface="Arial" panose="020B0604020202020204" pitchFamily="34" charset="0"/>
              <a:ea typeface="Times New Roman" panose="02020603050405020304" pitchFamily="18" charset="0"/>
              <a:cs typeface="+mn-cs"/>
            </a:rPr>
            <a:t> NDA only uses traditional bookings at this stage.</a:t>
          </a:r>
          <a:endParaRPr lang="en-ZA" sz="1100" i="1">
            <a:solidFill>
              <a:srgbClr val="00B050"/>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66676</xdr:colOff>
      <xdr:row>9</xdr:row>
      <xdr:rowOff>371474</xdr:rowOff>
    </xdr:from>
    <xdr:to>
      <xdr:col>6</xdr:col>
      <xdr:colOff>2905126</xdr:colOff>
      <xdr:row>14</xdr:row>
      <xdr:rowOff>0</xdr:rowOff>
    </xdr:to>
    <xdr:sp macro="" textlink="">
      <xdr:nvSpPr>
        <xdr:cNvPr id="11" name="Text Box 2">
          <a:extLst>
            <a:ext uri="{FF2B5EF4-FFF2-40B4-BE49-F238E27FC236}">
              <a16:creationId xmlns:a16="http://schemas.microsoft.com/office/drawing/2014/main" id="{00000000-0008-0000-0400-00000B000000}"/>
            </a:ext>
          </a:extLst>
        </xdr:cNvPr>
        <xdr:cNvSpPr txBox="1">
          <a:spLocks noChangeArrowheads="1"/>
        </xdr:cNvSpPr>
      </xdr:nvSpPr>
      <xdr:spPr bwMode="auto">
        <a:xfrm>
          <a:off x="8705851" y="2676524"/>
          <a:ext cx="2838450" cy="122872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total estimated transaction volumes per annum in order to obtain most cost-effective pricing from bidders.  This can be obtained from historic volumes from your current TMC.  </a:t>
          </a:r>
          <a:r>
            <a:rPr lang="en-GB" sz="1100" i="1">
              <a:solidFill>
                <a:srgbClr val="00B050"/>
              </a:solidFill>
              <a:effectLst/>
              <a:latin typeface="Arial" panose="020B0604020202020204" pitchFamily="34" charset="0"/>
              <a:ea typeface="Times New Roman" panose="02020603050405020304" pitchFamily="18" charset="0"/>
              <a:cs typeface="+mn-cs"/>
            </a:rPr>
            <a:t>Refer to 9.2 of the TORs.</a:t>
          </a:r>
          <a:endParaRPr lang="en-ZA" sz="1100" i="1">
            <a:solidFill>
              <a:srgbClr val="00B050"/>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116681</xdr:colOff>
      <xdr:row>10</xdr:row>
      <xdr:rowOff>41274</xdr:rowOff>
    </xdr:from>
    <xdr:to>
      <xdr:col>6</xdr:col>
      <xdr:colOff>458311</xdr:colOff>
      <xdr:row>10</xdr:row>
      <xdr:rowOff>363854</xdr:rowOff>
    </xdr:to>
    <xdr:pic>
      <xdr:nvPicPr>
        <xdr:cNvPr id="12" name="Picture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2"/>
        <a:stretch>
          <a:fillRect/>
        </a:stretch>
      </xdr:blipFill>
      <xdr:spPr>
        <a:xfrm>
          <a:off x="8755856" y="2717799"/>
          <a:ext cx="341630"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twoCellAnchor>
    <xdr:from>
      <xdr:col>9</xdr:col>
      <xdr:colOff>148168</xdr:colOff>
      <xdr:row>7</xdr:row>
      <xdr:rowOff>105833</xdr:rowOff>
    </xdr:from>
    <xdr:to>
      <xdr:col>9</xdr:col>
      <xdr:colOff>2582334</xdr:colOff>
      <xdr:row>9</xdr:row>
      <xdr:rowOff>63500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7499351" y="1268939"/>
          <a:ext cx="341630" cy="348147"/>
        </a:xfrm>
        <a:prstGeom prst="rect">
          <a:avLst/>
        </a:prstGeom>
      </xdr:spPr>
    </xdr:pic>
    <xdr:clientData/>
  </xdr:twoCellAnchor>
  <xdr:twoCellAnchor>
    <xdr:from>
      <xdr:col>9</xdr:col>
      <xdr:colOff>131234</xdr:colOff>
      <xdr:row>13</xdr:row>
      <xdr:rowOff>57150</xdr:rowOff>
    </xdr:from>
    <xdr:to>
      <xdr:col>9</xdr:col>
      <xdr:colOff>2582334</xdr:colOff>
      <xdr:row>17</xdr:row>
      <xdr:rowOff>232833</xdr:rowOff>
    </xdr:to>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7444317" y="2702983"/>
          <a:ext cx="2451100" cy="1361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must</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only keep the  lines relevant to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the template that will be used.</a:t>
          </a:r>
        </a:p>
        <a:p>
          <a:pPr>
            <a:spcAft>
              <a:spcPts val="0"/>
            </a:spcAft>
          </a:pPr>
          <a:endParaRPr lang="en-GB" sz="1000" i="1" baseline="0">
            <a:solidFill>
              <a:srgbClr val="E36C0A"/>
            </a:solidFill>
            <a:effectLst/>
            <a:latin typeface="Arial" panose="020B0604020202020204" pitchFamily="34" charset="0"/>
            <a:ea typeface="Times New Roman" panose="02020603050405020304" pitchFamily="18" charset="0"/>
          </a:endParaRP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Delete all other </a:t>
          </a:r>
          <a:r>
            <a:rPr lang="en-GB" sz="1100" i="1">
              <a:solidFill>
                <a:srgbClr val="E36C0A"/>
              </a:solidFill>
              <a:effectLst/>
              <a:latin typeface="Arial" panose="020B0604020202020204" pitchFamily="34" charset="0"/>
              <a:ea typeface="Times New Roman" panose="02020603050405020304" pitchFamily="18" charset="0"/>
              <a:cs typeface="+mn-cs"/>
            </a:rPr>
            <a:t>lines</a:t>
          </a:r>
          <a:r>
            <a:rPr lang="en-GB" sz="1000" i="1" baseline="0">
              <a:solidFill>
                <a:srgbClr val="E36C0A"/>
              </a:solidFill>
              <a:effectLst/>
              <a:latin typeface="Arial" panose="020B0604020202020204" pitchFamily="34" charset="0"/>
              <a:ea typeface="Times New Roman" panose="02020603050405020304" pitchFamily="18" charset="0"/>
            </a:rPr>
            <a:t> in order NOT to cause confusion.</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169334</xdr:colOff>
      <xdr:row>13</xdr:row>
      <xdr:rowOff>87840</xdr:rowOff>
    </xdr:from>
    <xdr:to>
      <xdr:col>9</xdr:col>
      <xdr:colOff>510964</xdr:colOff>
      <xdr:row>15</xdr:row>
      <xdr:rowOff>118487</xdr:rowOff>
    </xdr:to>
    <xdr:pic>
      <xdr:nvPicPr>
        <xdr:cNvPr id="8" name="Picture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a:stretch>
          <a:fillRect/>
        </a:stretch>
      </xdr:blipFill>
      <xdr:spPr>
        <a:xfrm>
          <a:off x="7482417" y="2733673"/>
          <a:ext cx="341630" cy="348147"/>
        </a:xfrm>
        <a:prstGeom prst="rect">
          <a:avLst/>
        </a:prstGeom>
      </xdr:spPr>
    </xdr:pic>
    <xdr:clientData/>
  </xdr:twoCellAnchor>
  <xdr:twoCellAnchor>
    <xdr:from>
      <xdr:col>9</xdr:col>
      <xdr:colOff>95258</xdr:colOff>
      <xdr:row>25</xdr:row>
      <xdr:rowOff>137584</xdr:rowOff>
    </xdr:from>
    <xdr:to>
      <xdr:col>9</xdr:col>
      <xdr:colOff>2434170</xdr:colOff>
      <xdr:row>29</xdr:row>
      <xdr:rowOff>52917</xdr:rowOff>
    </xdr:to>
    <xdr:sp macro="" textlink="">
      <xdr:nvSpPr>
        <xdr:cNvPr id="9" name="Text Box 2">
          <a:extLst>
            <a:ext uri="{FF2B5EF4-FFF2-40B4-BE49-F238E27FC236}">
              <a16:creationId xmlns:a16="http://schemas.microsoft.com/office/drawing/2014/main" id="{00000000-0008-0000-0500-000009000000}"/>
            </a:ext>
          </a:extLst>
        </xdr:cNvPr>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26</xdr:row>
      <xdr:rowOff>20107</xdr:rowOff>
    </xdr:from>
    <xdr:to>
      <xdr:col>9</xdr:col>
      <xdr:colOff>474988</xdr:colOff>
      <xdr:row>26</xdr:row>
      <xdr:rowOff>368254</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stretch>
          <a:fillRect/>
        </a:stretch>
      </xdr:blipFill>
      <xdr:spPr>
        <a:xfrm>
          <a:off x="7446441" y="5957357"/>
          <a:ext cx="341630" cy="3481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13" zoomScale="90" zoomScaleNormal="90" zoomScaleSheetLayoutView="90" workbookViewId="0">
      <selection activeCell="N16" sqref="N16"/>
    </sheetView>
  </sheetViews>
  <sheetFormatPr defaultRowHeight="12.5" x14ac:dyDescent="0.25"/>
  <cols>
    <col min="14" max="14" width="55.453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136" t="s">
        <v>123</v>
      </c>
      <c r="K2" s="136"/>
      <c r="L2" s="136"/>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140" t="s">
        <v>1</v>
      </c>
      <c r="B14" s="141"/>
      <c r="C14" s="141"/>
      <c r="D14" s="141"/>
      <c r="E14" s="141"/>
      <c r="F14" s="141"/>
      <c r="G14" s="141"/>
      <c r="H14" s="141"/>
      <c r="I14" s="141"/>
      <c r="J14" s="141"/>
      <c r="K14" s="141"/>
      <c r="L14" s="141"/>
      <c r="M14" s="142"/>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14</v>
      </c>
      <c r="B17" s="8"/>
      <c r="C17" s="8"/>
      <c r="D17" s="8"/>
      <c r="E17" s="143" t="s">
        <v>150</v>
      </c>
      <c r="F17" s="144"/>
      <c r="G17" s="144"/>
      <c r="H17" s="144"/>
      <c r="I17" s="144"/>
      <c r="J17" s="144"/>
      <c r="K17" s="144"/>
      <c r="L17" s="145"/>
      <c r="M17" s="9"/>
    </row>
    <row r="18" spans="1:13" ht="16" thickBot="1" x14ac:dyDescent="0.4">
      <c r="A18" s="7"/>
      <c r="B18" s="8"/>
      <c r="C18" s="8"/>
      <c r="D18" s="8"/>
      <c r="E18" s="15"/>
      <c r="F18" s="15"/>
      <c r="G18" s="15"/>
      <c r="H18" s="15"/>
      <c r="I18" s="15"/>
      <c r="J18" s="15"/>
      <c r="K18" s="15"/>
      <c r="L18" s="15"/>
      <c r="M18" s="9"/>
    </row>
    <row r="19" spans="1:13" ht="46.5" customHeight="1" thickBot="1" x14ac:dyDescent="0.45">
      <c r="A19" s="10" t="s">
        <v>15</v>
      </c>
      <c r="B19" s="8"/>
      <c r="C19" s="8"/>
      <c r="D19" s="8"/>
      <c r="E19" s="146" t="s">
        <v>124</v>
      </c>
      <c r="F19" s="147"/>
      <c r="G19" s="147"/>
      <c r="H19" s="147"/>
      <c r="I19" s="147"/>
      <c r="J19" s="147"/>
      <c r="K19" s="147"/>
      <c r="L19" s="148"/>
      <c r="M19" s="9"/>
    </row>
    <row r="20" spans="1:13" ht="16" thickBot="1" x14ac:dyDescent="0.4">
      <c r="A20" s="7"/>
      <c r="B20" s="8"/>
      <c r="C20" s="8"/>
      <c r="D20" s="8"/>
      <c r="E20" s="15"/>
      <c r="F20" s="15"/>
      <c r="G20" s="15"/>
      <c r="H20" s="15"/>
      <c r="I20" s="15"/>
      <c r="J20" s="15"/>
      <c r="K20" s="15"/>
      <c r="L20" s="15"/>
      <c r="M20" s="9"/>
    </row>
    <row r="21" spans="1:13" ht="45.75" customHeight="1" thickBot="1" x14ac:dyDescent="0.45">
      <c r="A21" s="10" t="s">
        <v>2</v>
      </c>
      <c r="B21" s="8"/>
      <c r="C21" s="8"/>
      <c r="D21" s="8"/>
      <c r="E21" s="149" t="s">
        <v>125</v>
      </c>
      <c r="F21" s="150"/>
      <c r="G21" s="150"/>
      <c r="H21" s="150"/>
      <c r="I21" s="150"/>
      <c r="J21" s="150"/>
      <c r="K21" s="150"/>
      <c r="L21" s="151"/>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140" t="s">
        <v>16</v>
      </c>
      <c r="B24" s="141"/>
      <c r="C24" s="141"/>
      <c r="D24" s="141"/>
      <c r="E24" s="141"/>
      <c r="F24" s="141"/>
      <c r="G24" s="141"/>
      <c r="H24" s="141"/>
      <c r="I24" s="141"/>
      <c r="J24" s="141"/>
      <c r="K24" s="141"/>
      <c r="L24" s="141"/>
      <c r="M24" s="142"/>
    </row>
    <row r="25" spans="1:13" x14ac:dyDescent="0.25">
      <c r="A25" s="7"/>
      <c r="B25" s="8"/>
      <c r="C25" s="8"/>
      <c r="D25" s="8"/>
      <c r="E25" s="8"/>
      <c r="F25" s="8"/>
      <c r="G25" s="8"/>
      <c r="H25" s="8"/>
      <c r="I25" s="8"/>
      <c r="J25" s="8"/>
      <c r="K25" s="8"/>
      <c r="L25" s="8"/>
      <c r="M25" s="9"/>
    </row>
    <row r="26" spans="1:13" s="2" customFormat="1" ht="14" x14ac:dyDescent="0.3">
      <c r="A26" s="152" t="s">
        <v>65</v>
      </c>
      <c r="B26" s="153"/>
      <c r="C26" s="153"/>
      <c r="D26" s="153"/>
      <c r="E26" s="153"/>
      <c r="F26" s="153"/>
      <c r="G26" s="153"/>
      <c r="H26" s="153"/>
      <c r="I26" s="153"/>
      <c r="J26" s="153"/>
      <c r="K26" s="153"/>
      <c r="L26" s="153"/>
      <c r="M26" s="154"/>
    </row>
    <row r="27" spans="1:13" s="2" customFormat="1" ht="45" customHeight="1" x14ac:dyDescent="0.3">
      <c r="A27" s="137" t="s">
        <v>148</v>
      </c>
      <c r="B27" s="138"/>
      <c r="C27" s="138"/>
      <c r="D27" s="138"/>
      <c r="E27" s="138"/>
      <c r="F27" s="138"/>
      <c r="G27" s="138"/>
      <c r="H27" s="138"/>
      <c r="I27" s="138"/>
      <c r="J27" s="138"/>
      <c r="K27" s="138"/>
      <c r="L27" s="138"/>
      <c r="M27" s="139"/>
    </row>
    <row r="28" spans="1:13" s="2" customFormat="1" ht="14" x14ac:dyDescent="0.3">
      <c r="A28" s="137"/>
      <c r="B28" s="138"/>
      <c r="C28" s="138"/>
      <c r="D28" s="138"/>
      <c r="E28" s="138"/>
      <c r="F28" s="138"/>
      <c r="G28" s="138"/>
      <c r="H28" s="138"/>
      <c r="I28" s="138"/>
      <c r="J28" s="138"/>
      <c r="K28" s="138"/>
      <c r="L28" s="138"/>
      <c r="M28" s="139"/>
    </row>
    <row r="29" spans="1:13" s="2" customFormat="1" ht="14" x14ac:dyDescent="0.3">
      <c r="A29" s="152" t="s">
        <v>66</v>
      </c>
      <c r="B29" s="153"/>
      <c r="C29" s="153"/>
      <c r="D29" s="153"/>
      <c r="E29" s="153"/>
      <c r="F29" s="153"/>
      <c r="G29" s="153"/>
      <c r="H29" s="153"/>
      <c r="I29" s="153"/>
      <c r="J29" s="153"/>
      <c r="K29" s="153"/>
      <c r="L29" s="153"/>
      <c r="M29" s="154"/>
    </row>
    <row r="30" spans="1:13" s="2" customFormat="1" ht="14" x14ac:dyDescent="0.3">
      <c r="A30" s="155" t="s">
        <v>67</v>
      </c>
      <c r="B30" s="156"/>
      <c r="C30" s="156"/>
      <c r="D30" s="156"/>
      <c r="E30" s="156"/>
      <c r="F30" s="156"/>
      <c r="G30" s="156"/>
      <c r="H30" s="156"/>
      <c r="I30" s="156"/>
      <c r="J30" s="156"/>
      <c r="K30" s="156"/>
      <c r="L30" s="156"/>
      <c r="M30" s="157"/>
    </row>
    <row r="31" spans="1:13" s="2" customFormat="1" ht="38.25" customHeight="1" x14ac:dyDescent="0.3">
      <c r="A31" s="137" t="s">
        <v>127</v>
      </c>
      <c r="B31" s="138"/>
      <c r="C31" s="138"/>
      <c r="D31" s="138"/>
      <c r="E31" s="138"/>
      <c r="F31" s="138"/>
      <c r="G31" s="138"/>
      <c r="H31" s="138"/>
      <c r="I31" s="138"/>
      <c r="J31" s="138"/>
      <c r="K31" s="138"/>
      <c r="L31" s="138"/>
      <c r="M31" s="139"/>
    </row>
    <row r="32" spans="1:13" s="2" customFormat="1" ht="19.5" customHeight="1" x14ac:dyDescent="0.3">
      <c r="A32" s="137" t="s">
        <v>17</v>
      </c>
      <c r="B32" s="138"/>
      <c r="C32" s="138"/>
      <c r="D32" s="138"/>
      <c r="E32" s="138"/>
      <c r="F32" s="138"/>
      <c r="G32" s="138"/>
      <c r="H32" s="138"/>
      <c r="I32" s="138"/>
      <c r="J32" s="138"/>
      <c r="K32" s="138"/>
      <c r="L32" s="138"/>
      <c r="M32" s="139"/>
    </row>
    <row r="33" spans="1:13" s="2" customFormat="1" ht="35.25" customHeight="1" x14ac:dyDescent="0.3">
      <c r="A33" s="137" t="s">
        <v>126</v>
      </c>
      <c r="B33" s="138"/>
      <c r="C33" s="138"/>
      <c r="D33" s="138"/>
      <c r="E33" s="138"/>
      <c r="F33" s="138"/>
      <c r="G33" s="138"/>
      <c r="H33" s="138"/>
      <c r="I33" s="138"/>
      <c r="J33" s="138"/>
      <c r="K33" s="138"/>
      <c r="L33" s="138"/>
      <c r="M33" s="139"/>
    </row>
    <row r="34" spans="1:13" s="2" customFormat="1" ht="21" customHeight="1" x14ac:dyDescent="0.3">
      <c r="A34" s="137" t="s">
        <v>149</v>
      </c>
      <c r="B34" s="138"/>
      <c r="C34" s="138"/>
      <c r="D34" s="138"/>
      <c r="E34" s="138"/>
      <c r="F34" s="138"/>
      <c r="G34" s="138"/>
      <c r="H34" s="138"/>
      <c r="I34" s="138"/>
      <c r="J34" s="138"/>
      <c r="K34" s="138"/>
      <c r="L34" s="138"/>
      <c r="M34" s="139"/>
    </row>
    <row r="35" spans="1:13" s="2" customFormat="1" ht="30.75" customHeight="1" x14ac:dyDescent="0.3">
      <c r="A35" s="155" t="s">
        <v>68</v>
      </c>
      <c r="B35" s="156"/>
      <c r="C35" s="156"/>
      <c r="D35" s="156"/>
      <c r="E35" s="156"/>
      <c r="F35" s="156"/>
      <c r="G35" s="156"/>
      <c r="H35" s="156"/>
      <c r="I35" s="156"/>
      <c r="J35" s="156"/>
      <c r="K35" s="156"/>
      <c r="L35" s="156"/>
      <c r="M35" s="157"/>
    </row>
    <row r="36" spans="1:13" s="2" customFormat="1" ht="21.75" customHeight="1" x14ac:dyDescent="0.3">
      <c r="A36" s="137" t="s">
        <v>128</v>
      </c>
      <c r="B36" s="138"/>
      <c r="C36" s="138"/>
      <c r="D36" s="138"/>
      <c r="E36" s="138"/>
      <c r="F36" s="138"/>
      <c r="G36" s="138"/>
      <c r="H36" s="138"/>
      <c r="I36" s="138"/>
      <c r="J36" s="138"/>
      <c r="K36" s="138"/>
      <c r="L36" s="138"/>
      <c r="M36" s="139"/>
    </row>
    <row r="37" spans="1:13" s="2" customFormat="1" ht="24" customHeight="1" x14ac:dyDescent="0.3">
      <c r="A37" s="137" t="s">
        <v>129</v>
      </c>
      <c r="B37" s="138"/>
      <c r="C37" s="138"/>
      <c r="D37" s="138"/>
      <c r="E37" s="138"/>
      <c r="F37" s="138"/>
      <c r="G37" s="138"/>
      <c r="H37" s="138"/>
      <c r="I37" s="138"/>
      <c r="J37" s="138"/>
      <c r="K37" s="138"/>
      <c r="L37" s="138"/>
      <c r="M37" s="139"/>
    </row>
    <row r="38" spans="1:13" s="2" customFormat="1" ht="36" customHeight="1" x14ac:dyDescent="0.3">
      <c r="A38" s="137" t="s">
        <v>130</v>
      </c>
      <c r="B38" s="138"/>
      <c r="C38" s="138"/>
      <c r="D38" s="138"/>
      <c r="E38" s="138"/>
      <c r="F38" s="138"/>
      <c r="G38" s="138"/>
      <c r="H38" s="138"/>
      <c r="I38" s="138"/>
      <c r="J38" s="138"/>
      <c r="K38" s="138"/>
      <c r="L38" s="138"/>
      <c r="M38" s="139"/>
    </row>
    <row r="39" spans="1:13" s="2" customFormat="1" ht="36" customHeight="1" x14ac:dyDescent="0.3">
      <c r="A39" s="137" t="s">
        <v>132</v>
      </c>
      <c r="B39" s="138"/>
      <c r="C39" s="138"/>
      <c r="D39" s="138"/>
      <c r="E39" s="138"/>
      <c r="F39" s="138"/>
      <c r="G39" s="138"/>
      <c r="H39" s="138"/>
      <c r="I39" s="138"/>
      <c r="J39" s="138"/>
      <c r="K39" s="138"/>
      <c r="L39" s="138"/>
      <c r="M39" s="139"/>
    </row>
    <row r="40" spans="1:13" s="2" customFormat="1" ht="36" customHeight="1" x14ac:dyDescent="0.3">
      <c r="A40" s="137" t="s">
        <v>131</v>
      </c>
      <c r="B40" s="138"/>
      <c r="C40" s="138"/>
      <c r="D40" s="138"/>
      <c r="E40" s="138"/>
      <c r="F40" s="138"/>
      <c r="G40" s="138"/>
      <c r="H40" s="138"/>
      <c r="I40" s="138"/>
      <c r="J40" s="138"/>
      <c r="K40" s="138"/>
      <c r="L40" s="138"/>
      <c r="M40" s="139"/>
    </row>
    <row r="41" spans="1:13" s="2" customFormat="1" ht="14" x14ac:dyDescent="0.3">
      <c r="A41" s="137"/>
      <c r="B41" s="138"/>
      <c r="C41" s="138"/>
      <c r="D41" s="138"/>
      <c r="E41" s="138"/>
      <c r="F41" s="138"/>
      <c r="G41" s="138"/>
      <c r="H41" s="138"/>
      <c r="I41" s="138"/>
      <c r="J41" s="138"/>
      <c r="K41" s="138"/>
      <c r="L41" s="138"/>
      <c r="M41" s="139"/>
    </row>
    <row r="42" spans="1:13" s="2" customFormat="1" ht="14" x14ac:dyDescent="0.3">
      <c r="A42" s="137"/>
      <c r="B42" s="138"/>
      <c r="C42" s="138"/>
      <c r="D42" s="138"/>
      <c r="E42" s="138"/>
      <c r="F42" s="138"/>
      <c r="G42" s="138"/>
      <c r="H42" s="138"/>
      <c r="I42" s="138"/>
      <c r="J42" s="138"/>
      <c r="K42" s="138"/>
      <c r="L42" s="138"/>
      <c r="M42" s="139"/>
    </row>
    <row r="43" spans="1:13" s="2" customFormat="1" ht="14" x14ac:dyDescent="0.3">
      <c r="A43" s="162" t="s">
        <v>69</v>
      </c>
      <c r="B43" s="163"/>
      <c r="C43" s="163"/>
      <c r="D43" s="163"/>
      <c r="E43" s="163"/>
      <c r="F43" s="163"/>
      <c r="G43" s="163"/>
      <c r="H43" s="163"/>
      <c r="I43" s="163"/>
      <c r="J43" s="163"/>
      <c r="K43" s="163"/>
      <c r="L43" s="163"/>
      <c r="M43" s="164"/>
    </row>
    <row r="44" spans="1:13" s="2" customFormat="1" ht="21.75" customHeight="1" x14ac:dyDescent="0.3">
      <c r="A44" s="165" t="s">
        <v>133</v>
      </c>
      <c r="B44" s="166"/>
      <c r="C44" s="166"/>
      <c r="D44" s="166"/>
      <c r="E44" s="166"/>
      <c r="F44" s="166"/>
      <c r="G44" s="166"/>
      <c r="H44" s="166"/>
      <c r="I44" s="166"/>
      <c r="J44" s="166"/>
      <c r="K44" s="166"/>
      <c r="L44" s="166"/>
      <c r="M44" s="167"/>
    </row>
    <row r="45" spans="1:13" s="2" customFormat="1" ht="36" customHeight="1" x14ac:dyDescent="0.3">
      <c r="A45" s="137" t="s">
        <v>18</v>
      </c>
      <c r="B45" s="138"/>
      <c r="C45" s="138"/>
      <c r="D45" s="138"/>
      <c r="E45" s="138"/>
      <c r="F45" s="138"/>
      <c r="G45" s="138"/>
      <c r="H45" s="138"/>
      <c r="I45" s="138"/>
      <c r="J45" s="138"/>
      <c r="K45" s="138"/>
      <c r="L45" s="138"/>
      <c r="M45" s="139"/>
    </row>
    <row r="46" spans="1:13" s="2" customFormat="1" ht="14.5" thickBot="1" x14ac:dyDescent="0.35">
      <c r="A46" s="158"/>
      <c r="B46" s="159"/>
      <c r="C46" s="159"/>
      <c r="D46" s="159"/>
      <c r="E46" s="159"/>
      <c r="F46" s="159"/>
      <c r="G46" s="159"/>
      <c r="H46" s="159"/>
      <c r="I46" s="159"/>
      <c r="J46" s="159"/>
      <c r="K46" s="159"/>
      <c r="L46" s="159"/>
      <c r="M46" s="160"/>
    </row>
    <row r="47" spans="1:13" s="2" customFormat="1" ht="14" x14ac:dyDescent="0.3">
      <c r="A47" s="161"/>
      <c r="B47" s="161"/>
      <c r="C47" s="161"/>
      <c r="D47" s="161"/>
      <c r="E47" s="161"/>
      <c r="F47" s="161"/>
      <c r="G47" s="161"/>
      <c r="H47" s="161"/>
      <c r="I47" s="161"/>
      <c r="J47" s="161"/>
      <c r="K47" s="161"/>
      <c r="L47" s="161"/>
      <c r="M47" s="161"/>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view="pageBreakPreview" topLeftCell="A4" zoomScale="90" zoomScaleNormal="75" zoomScaleSheetLayoutView="90" workbookViewId="0">
      <selection activeCell="J20" sqref="J20"/>
    </sheetView>
  </sheetViews>
  <sheetFormatPr defaultColWidth="9.1796875" defaultRowHeight="14" x14ac:dyDescent="0.3"/>
  <cols>
    <col min="1" max="1" width="8.7265625" style="108" customWidth="1"/>
    <col min="2" max="2" width="41.26953125" style="2" customWidth="1"/>
    <col min="3" max="3" width="14.7265625" style="2" customWidth="1"/>
    <col min="4" max="5" width="13.7265625" style="2" customWidth="1"/>
    <col min="6" max="6" width="18.54296875" style="2" customWidth="1"/>
    <col min="7" max="7" width="15.81640625" style="2" customWidth="1"/>
    <col min="8" max="8" width="12.54296875" style="2" customWidth="1"/>
    <col min="9" max="9" width="19" style="2" customWidth="1"/>
    <col min="10" max="10" width="52.7265625" style="2" customWidth="1"/>
    <col min="11" max="16384" width="9.1796875" style="2"/>
  </cols>
  <sheetData>
    <row r="1" spans="1:9" ht="14.5" thickTop="1" x14ac:dyDescent="0.3">
      <c r="A1" s="102"/>
      <c r="B1" s="36"/>
      <c r="C1" s="168" t="s">
        <v>61</v>
      </c>
      <c r="D1" s="169"/>
      <c r="E1" s="169"/>
      <c r="F1" s="169"/>
      <c r="G1" s="169"/>
      <c r="H1" s="169"/>
      <c r="I1" s="37"/>
    </row>
    <row r="2" spans="1:9" x14ac:dyDescent="0.3">
      <c r="A2" s="103"/>
      <c r="B2" s="13"/>
      <c r="C2" s="170"/>
      <c r="D2" s="170"/>
      <c r="E2" s="170"/>
      <c r="F2" s="170"/>
      <c r="G2" s="170"/>
      <c r="H2" s="170"/>
      <c r="I2" s="39"/>
    </row>
    <row r="3" spans="1:9" x14ac:dyDescent="0.3">
      <c r="A3" s="103"/>
      <c r="B3" s="13"/>
      <c r="C3" s="170"/>
      <c r="D3" s="170"/>
      <c r="E3" s="170"/>
      <c r="F3" s="170"/>
      <c r="G3" s="170"/>
      <c r="H3" s="170"/>
      <c r="I3" s="39"/>
    </row>
    <row r="4" spans="1:9" ht="21.75" customHeight="1" x14ac:dyDescent="0.4">
      <c r="A4" s="103"/>
      <c r="B4" s="13"/>
      <c r="C4" s="171" t="s">
        <v>62</v>
      </c>
      <c r="D4" s="171"/>
      <c r="E4" s="171"/>
      <c r="F4" s="171"/>
      <c r="G4" s="171"/>
      <c r="H4" s="171"/>
      <c r="I4" s="39"/>
    </row>
    <row r="5" spans="1:9" ht="14.25" customHeight="1" x14ac:dyDescent="0.3">
      <c r="A5" s="103"/>
      <c r="B5" s="13"/>
      <c r="C5" s="34"/>
      <c r="D5" s="34"/>
      <c r="E5" s="34"/>
      <c r="F5" s="34"/>
      <c r="G5" s="34"/>
      <c r="H5" s="34"/>
      <c r="I5" s="39"/>
    </row>
    <row r="6" spans="1:9" ht="14.25" customHeight="1" x14ac:dyDescent="0.3">
      <c r="A6" s="103"/>
      <c r="B6" s="13"/>
      <c r="C6" s="34"/>
      <c r="D6" s="34"/>
      <c r="E6" s="34"/>
      <c r="F6" s="34"/>
      <c r="G6" s="34"/>
      <c r="H6" s="34"/>
      <c r="I6" s="39"/>
    </row>
    <row r="7" spans="1:9" ht="22.5" customHeight="1" x14ac:dyDescent="0.3">
      <c r="A7" s="110" t="s">
        <v>14</v>
      </c>
      <c r="B7" s="20"/>
      <c r="C7" s="181" t="str">
        <f>'COVER SHEET'!$E17</f>
        <v>NDA04/FIN02/21</v>
      </c>
      <c r="D7" s="181"/>
      <c r="E7" s="181"/>
      <c r="F7" s="181"/>
      <c r="G7" s="181"/>
      <c r="H7" s="181"/>
      <c r="I7" s="39"/>
    </row>
    <row r="8" spans="1:9" ht="36.75" customHeight="1" x14ac:dyDescent="0.3">
      <c r="A8" s="110" t="s">
        <v>15</v>
      </c>
      <c r="B8" s="20"/>
      <c r="C8" s="182" t="str">
        <f>'COVER SHEET'!$E19</f>
        <v>THE PROVISION OF TRAVEL MANAGEMENT SERVICES FOR A PERIOD OF 36 MONTHS</v>
      </c>
      <c r="D8" s="182"/>
      <c r="E8" s="182"/>
      <c r="F8" s="182"/>
      <c r="G8" s="182"/>
      <c r="H8" s="182"/>
      <c r="I8" s="39"/>
    </row>
    <row r="9" spans="1:9" ht="29.25" customHeight="1" x14ac:dyDescent="0.3">
      <c r="A9" s="110" t="s">
        <v>2</v>
      </c>
      <c r="B9" s="20"/>
      <c r="C9" s="181" t="str">
        <f>'COVER SHEET'!$E21</f>
        <v>&lt;NAME OF BIDDER TO BE FILLED IN HERE&gt;</v>
      </c>
      <c r="D9" s="181"/>
      <c r="E9" s="181"/>
      <c r="F9" s="181"/>
      <c r="G9" s="181"/>
      <c r="H9" s="181"/>
      <c r="I9" s="39"/>
    </row>
    <row r="10" spans="1:9" ht="29.25" customHeight="1" x14ac:dyDescent="0.3">
      <c r="A10" s="110"/>
      <c r="B10" s="20"/>
      <c r="C10" s="21"/>
      <c r="D10" s="21"/>
      <c r="E10" s="21"/>
      <c r="F10" s="21"/>
      <c r="G10" s="21"/>
      <c r="H10" s="21"/>
      <c r="I10" s="39"/>
    </row>
    <row r="11" spans="1:9" ht="29.25" customHeight="1" thickBot="1" x14ac:dyDescent="0.45">
      <c r="A11" s="110" t="s">
        <v>56</v>
      </c>
      <c r="B11" s="20"/>
      <c r="C11" s="21"/>
      <c r="D11" s="171"/>
      <c r="E11" s="171"/>
      <c r="F11" s="21"/>
      <c r="G11" s="21"/>
      <c r="H11" s="21"/>
      <c r="I11" s="39"/>
    </row>
    <row r="12" spans="1:9" ht="14.5" thickBot="1" x14ac:dyDescent="0.35">
      <c r="A12" s="183"/>
      <c r="B12" s="184"/>
      <c r="C12" s="185"/>
      <c r="D12" s="176" t="s">
        <v>54</v>
      </c>
      <c r="E12" s="177"/>
      <c r="F12" s="178"/>
      <c r="G12" s="179" t="s">
        <v>55</v>
      </c>
      <c r="H12" s="179"/>
      <c r="I12" s="180"/>
    </row>
    <row r="13" spans="1:9" s="3" customFormat="1" ht="28.5" thickBot="1" x14ac:dyDescent="0.35">
      <c r="A13" s="104" t="s">
        <v>19</v>
      </c>
      <c r="B13" s="28" t="s">
        <v>50</v>
      </c>
      <c r="C13" s="29" t="s">
        <v>48</v>
      </c>
      <c r="D13" s="29" t="s">
        <v>49</v>
      </c>
      <c r="E13" s="29" t="s">
        <v>52</v>
      </c>
      <c r="F13" s="29" t="s">
        <v>53</v>
      </c>
      <c r="G13" s="29" t="s">
        <v>49</v>
      </c>
      <c r="H13" s="30" t="s">
        <v>52</v>
      </c>
      <c r="I13" s="41" t="s">
        <v>53</v>
      </c>
    </row>
    <row r="14" spans="1:9" x14ac:dyDescent="0.3">
      <c r="A14" s="42">
        <v>1</v>
      </c>
      <c r="B14" s="16" t="s">
        <v>20</v>
      </c>
      <c r="C14" s="111"/>
      <c r="D14" s="86"/>
      <c r="E14" s="25">
        <f>D14*1.14</f>
        <v>0</v>
      </c>
      <c r="F14" s="27">
        <f>E14*C14</f>
        <v>0</v>
      </c>
      <c r="G14" s="86"/>
      <c r="H14" s="25">
        <f>G14*1.14</f>
        <v>0</v>
      </c>
      <c r="I14" s="43">
        <f>H14*C14</f>
        <v>0</v>
      </c>
    </row>
    <row r="15" spans="1:9" x14ac:dyDescent="0.3">
      <c r="A15" s="42">
        <v>2</v>
      </c>
      <c r="B15" s="16" t="s">
        <v>21</v>
      </c>
      <c r="C15" s="111"/>
      <c r="D15" s="86"/>
      <c r="E15" s="25">
        <f t="shared" ref="E15:E50" si="0">D15*1.14</f>
        <v>0</v>
      </c>
      <c r="F15" s="27">
        <f t="shared" ref="F15:F50" si="1">E15*C15</f>
        <v>0</v>
      </c>
      <c r="G15" s="86"/>
      <c r="H15" s="25">
        <f t="shared" ref="H15:H50" si="2">G15*1.14</f>
        <v>0</v>
      </c>
      <c r="I15" s="43">
        <f t="shared" ref="I15:I50" si="3">H15*C15</f>
        <v>0</v>
      </c>
    </row>
    <row r="16" spans="1:9" x14ac:dyDescent="0.3">
      <c r="A16" s="42">
        <v>3</v>
      </c>
      <c r="B16" s="16" t="s">
        <v>22</v>
      </c>
      <c r="C16" s="111"/>
      <c r="D16" s="86"/>
      <c r="E16" s="25">
        <f t="shared" si="0"/>
        <v>0</v>
      </c>
      <c r="F16" s="27">
        <f t="shared" si="1"/>
        <v>0</v>
      </c>
      <c r="G16" s="86"/>
      <c r="H16" s="25">
        <f t="shared" si="2"/>
        <v>0</v>
      </c>
      <c r="I16" s="43">
        <f t="shared" si="3"/>
        <v>0</v>
      </c>
    </row>
    <row r="17" spans="1:9" x14ac:dyDescent="0.3">
      <c r="A17" s="42">
        <v>4</v>
      </c>
      <c r="B17" s="16" t="s">
        <v>23</v>
      </c>
      <c r="C17" s="111"/>
      <c r="D17" s="86"/>
      <c r="E17" s="25">
        <f t="shared" si="0"/>
        <v>0</v>
      </c>
      <c r="F17" s="27">
        <f t="shared" si="1"/>
        <v>0</v>
      </c>
      <c r="G17" s="86"/>
      <c r="H17" s="25">
        <f t="shared" si="2"/>
        <v>0</v>
      </c>
      <c r="I17" s="43">
        <f t="shared" si="3"/>
        <v>0</v>
      </c>
    </row>
    <row r="18" spans="1:9" x14ac:dyDescent="0.3">
      <c r="A18" s="42">
        <v>5</v>
      </c>
      <c r="B18" s="16" t="s">
        <v>24</v>
      </c>
      <c r="C18" s="111"/>
      <c r="D18" s="86"/>
      <c r="E18" s="25">
        <f t="shared" si="0"/>
        <v>0</v>
      </c>
      <c r="F18" s="27">
        <f t="shared" si="1"/>
        <v>0</v>
      </c>
      <c r="G18" s="86"/>
      <c r="H18" s="25">
        <f t="shared" si="2"/>
        <v>0</v>
      </c>
      <c r="I18" s="43">
        <f t="shared" si="3"/>
        <v>0</v>
      </c>
    </row>
    <row r="19" spans="1:9" x14ac:dyDescent="0.3">
      <c r="A19" s="42">
        <v>6</v>
      </c>
      <c r="B19" s="16" t="s">
        <v>25</v>
      </c>
      <c r="C19" s="111"/>
      <c r="D19" s="86"/>
      <c r="E19" s="25">
        <f t="shared" si="0"/>
        <v>0</v>
      </c>
      <c r="F19" s="27">
        <f t="shared" si="1"/>
        <v>0</v>
      </c>
      <c r="G19" s="86"/>
      <c r="H19" s="25">
        <f t="shared" si="2"/>
        <v>0</v>
      </c>
      <c r="I19" s="43">
        <f t="shared" si="3"/>
        <v>0</v>
      </c>
    </row>
    <row r="20" spans="1:9" x14ac:dyDescent="0.3">
      <c r="A20" s="42">
        <v>7</v>
      </c>
      <c r="B20" s="16" t="s">
        <v>35</v>
      </c>
      <c r="C20" s="111"/>
      <c r="D20" s="86"/>
      <c r="E20" s="25">
        <f t="shared" si="0"/>
        <v>0</v>
      </c>
      <c r="F20" s="27">
        <f t="shared" si="1"/>
        <v>0</v>
      </c>
      <c r="G20" s="86"/>
      <c r="H20" s="25">
        <f t="shared" si="2"/>
        <v>0</v>
      </c>
      <c r="I20" s="43">
        <f t="shared" si="3"/>
        <v>0</v>
      </c>
    </row>
    <row r="21" spans="1:9" x14ac:dyDescent="0.3">
      <c r="A21" s="42">
        <v>8</v>
      </c>
      <c r="B21" s="16" t="s">
        <v>36</v>
      </c>
      <c r="C21" s="111"/>
      <c r="D21" s="86"/>
      <c r="E21" s="25">
        <f t="shared" si="0"/>
        <v>0</v>
      </c>
      <c r="F21" s="27">
        <f t="shared" si="1"/>
        <v>0</v>
      </c>
      <c r="G21" s="86"/>
      <c r="H21" s="25">
        <f t="shared" si="2"/>
        <v>0</v>
      </c>
      <c r="I21" s="43">
        <f t="shared" si="3"/>
        <v>0</v>
      </c>
    </row>
    <row r="22" spans="1:9" x14ac:dyDescent="0.3">
      <c r="A22" s="42">
        <v>9</v>
      </c>
      <c r="B22" s="16" t="s">
        <v>37</v>
      </c>
      <c r="C22" s="111"/>
      <c r="D22" s="86"/>
      <c r="E22" s="25">
        <f t="shared" si="0"/>
        <v>0</v>
      </c>
      <c r="F22" s="27">
        <f t="shared" si="1"/>
        <v>0</v>
      </c>
      <c r="G22" s="86"/>
      <c r="H22" s="25">
        <f t="shared" si="2"/>
        <v>0</v>
      </c>
      <c r="I22" s="43">
        <f t="shared" si="3"/>
        <v>0</v>
      </c>
    </row>
    <row r="23" spans="1:9" x14ac:dyDescent="0.3">
      <c r="A23" s="42">
        <v>10</v>
      </c>
      <c r="B23" s="16" t="s">
        <v>26</v>
      </c>
      <c r="C23" s="111"/>
      <c r="D23" s="86"/>
      <c r="E23" s="25">
        <f t="shared" si="0"/>
        <v>0</v>
      </c>
      <c r="F23" s="27">
        <f t="shared" si="1"/>
        <v>0</v>
      </c>
      <c r="G23" s="86"/>
      <c r="H23" s="25">
        <f t="shared" si="2"/>
        <v>0</v>
      </c>
      <c r="I23" s="43">
        <f t="shared" si="3"/>
        <v>0</v>
      </c>
    </row>
    <row r="24" spans="1:9" x14ac:dyDescent="0.3">
      <c r="A24" s="42">
        <v>11</v>
      </c>
      <c r="B24" s="16" t="s">
        <v>27</v>
      </c>
      <c r="C24" s="111"/>
      <c r="D24" s="86"/>
      <c r="E24" s="25">
        <f t="shared" si="0"/>
        <v>0</v>
      </c>
      <c r="F24" s="27">
        <f t="shared" si="1"/>
        <v>0</v>
      </c>
      <c r="G24" s="86"/>
      <c r="H24" s="25">
        <f t="shared" si="2"/>
        <v>0</v>
      </c>
      <c r="I24" s="43">
        <f t="shared" si="3"/>
        <v>0</v>
      </c>
    </row>
    <row r="25" spans="1:9" x14ac:dyDescent="0.3">
      <c r="A25" s="42">
        <v>12</v>
      </c>
      <c r="B25" s="16" t="s">
        <v>28</v>
      </c>
      <c r="C25" s="111"/>
      <c r="D25" s="86"/>
      <c r="E25" s="25">
        <f t="shared" si="0"/>
        <v>0</v>
      </c>
      <c r="F25" s="27">
        <f t="shared" si="1"/>
        <v>0</v>
      </c>
      <c r="G25" s="86"/>
      <c r="H25" s="25">
        <f t="shared" si="2"/>
        <v>0</v>
      </c>
      <c r="I25" s="43">
        <f t="shared" si="3"/>
        <v>0</v>
      </c>
    </row>
    <row r="26" spans="1:9" x14ac:dyDescent="0.3">
      <c r="A26" s="42">
        <v>13</v>
      </c>
      <c r="B26" s="16" t="s">
        <v>32</v>
      </c>
      <c r="C26" s="111"/>
      <c r="D26" s="86"/>
      <c r="E26" s="25">
        <f t="shared" si="0"/>
        <v>0</v>
      </c>
      <c r="F26" s="27">
        <f t="shared" si="1"/>
        <v>0</v>
      </c>
      <c r="G26" s="86"/>
      <c r="H26" s="25">
        <f t="shared" si="2"/>
        <v>0</v>
      </c>
      <c r="I26" s="43">
        <f t="shared" si="3"/>
        <v>0</v>
      </c>
    </row>
    <row r="27" spans="1:9" x14ac:dyDescent="0.3">
      <c r="A27" s="42">
        <v>14</v>
      </c>
      <c r="B27" s="16" t="s">
        <v>33</v>
      </c>
      <c r="C27" s="111"/>
      <c r="D27" s="86"/>
      <c r="E27" s="25">
        <f t="shared" si="0"/>
        <v>0</v>
      </c>
      <c r="F27" s="27">
        <f t="shared" si="1"/>
        <v>0</v>
      </c>
      <c r="G27" s="86"/>
      <c r="H27" s="25">
        <f t="shared" si="2"/>
        <v>0</v>
      </c>
      <c r="I27" s="43">
        <f t="shared" si="3"/>
        <v>0</v>
      </c>
    </row>
    <row r="28" spans="1:9" x14ac:dyDescent="0.3">
      <c r="A28" s="42">
        <v>15</v>
      </c>
      <c r="B28" s="16" t="s">
        <v>34</v>
      </c>
      <c r="C28" s="111"/>
      <c r="D28" s="86"/>
      <c r="E28" s="25">
        <f t="shared" si="0"/>
        <v>0</v>
      </c>
      <c r="F28" s="27">
        <f t="shared" si="1"/>
        <v>0</v>
      </c>
      <c r="G28" s="86"/>
      <c r="H28" s="25">
        <f t="shared" si="2"/>
        <v>0</v>
      </c>
      <c r="I28" s="43">
        <f t="shared" si="3"/>
        <v>0</v>
      </c>
    </row>
    <row r="29" spans="1:9" x14ac:dyDescent="0.3">
      <c r="A29" s="42">
        <v>16</v>
      </c>
      <c r="B29" s="16" t="s">
        <v>29</v>
      </c>
      <c r="C29" s="111"/>
      <c r="D29" s="86"/>
      <c r="E29" s="25">
        <f t="shared" si="0"/>
        <v>0</v>
      </c>
      <c r="F29" s="27">
        <f t="shared" si="1"/>
        <v>0</v>
      </c>
      <c r="G29" s="86"/>
      <c r="H29" s="25">
        <f t="shared" si="2"/>
        <v>0</v>
      </c>
      <c r="I29" s="43">
        <f t="shared" si="3"/>
        <v>0</v>
      </c>
    </row>
    <row r="30" spans="1:9" x14ac:dyDescent="0.3">
      <c r="A30" s="42">
        <v>17</v>
      </c>
      <c r="B30" s="16" t="s">
        <v>30</v>
      </c>
      <c r="C30" s="111"/>
      <c r="D30" s="86"/>
      <c r="E30" s="25">
        <f t="shared" si="0"/>
        <v>0</v>
      </c>
      <c r="F30" s="27">
        <f t="shared" si="1"/>
        <v>0</v>
      </c>
      <c r="G30" s="86"/>
      <c r="H30" s="25">
        <f t="shared" si="2"/>
        <v>0</v>
      </c>
      <c r="I30" s="43">
        <f t="shared" si="3"/>
        <v>0</v>
      </c>
    </row>
    <row r="31" spans="1:9" x14ac:dyDescent="0.3">
      <c r="A31" s="42">
        <v>18</v>
      </c>
      <c r="B31" s="16" t="s">
        <v>31</v>
      </c>
      <c r="C31" s="111"/>
      <c r="D31" s="86"/>
      <c r="E31" s="25">
        <f t="shared" si="0"/>
        <v>0</v>
      </c>
      <c r="F31" s="27">
        <f t="shared" si="1"/>
        <v>0</v>
      </c>
      <c r="G31" s="86"/>
      <c r="H31" s="25">
        <f t="shared" si="2"/>
        <v>0</v>
      </c>
      <c r="I31" s="43">
        <f t="shared" si="3"/>
        <v>0</v>
      </c>
    </row>
    <row r="32" spans="1:9" x14ac:dyDescent="0.3">
      <c r="A32" s="42">
        <v>19</v>
      </c>
      <c r="B32" s="16" t="s">
        <v>5</v>
      </c>
      <c r="C32" s="111"/>
      <c r="D32" s="86"/>
      <c r="E32" s="25">
        <f t="shared" si="0"/>
        <v>0</v>
      </c>
      <c r="F32" s="27">
        <f t="shared" si="1"/>
        <v>0</v>
      </c>
      <c r="G32" s="86"/>
      <c r="H32" s="25">
        <f t="shared" si="2"/>
        <v>0</v>
      </c>
      <c r="I32" s="43">
        <f t="shared" si="3"/>
        <v>0</v>
      </c>
    </row>
    <row r="33" spans="1:9" x14ac:dyDescent="0.3">
      <c r="A33" s="42">
        <v>20</v>
      </c>
      <c r="B33" s="16" t="s">
        <v>42</v>
      </c>
      <c r="C33" s="111"/>
      <c r="D33" s="86"/>
      <c r="E33" s="25">
        <f t="shared" si="0"/>
        <v>0</v>
      </c>
      <c r="F33" s="27">
        <f t="shared" si="1"/>
        <v>0</v>
      </c>
      <c r="G33" s="86"/>
      <c r="H33" s="25">
        <f t="shared" si="2"/>
        <v>0</v>
      </c>
      <c r="I33" s="43">
        <f t="shared" si="3"/>
        <v>0</v>
      </c>
    </row>
    <row r="34" spans="1:9" ht="28" x14ac:dyDescent="0.3">
      <c r="A34" s="42">
        <v>21</v>
      </c>
      <c r="B34" s="16" t="s">
        <v>45</v>
      </c>
      <c r="C34" s="111"/>
      <c r="D34" s="86"/>
      <c r="E34" s="25">
        <f t="shared" si="0"/>
        <v>0</v>
      </c>
      <c r="F34" s="27">
        <f t="shared" si="1"/>
        <v>0</v>
      </c>
      <c r="G34" s="86"/>
      <c r="H34" s="25">
        <f t="shared" si="2"/>
        <v>0</v>
      </c>
      <c r="I34" s="43">
        <f t="shared" si="3"/>
        <v>0</v>
      </c>
    </row>
    <row r="35" spans="1:9" ht="13.5" customHeight="1" x14ac:dyDescent="0.3">
      <c r="A35" s="42">
        <v>22</v>
      </c>
      <c r="B35" s="17" t="s">
        <v>43</v>
      </c>
      <c r="C35" s="111"/>
      <c r="D35" s="86"/>
      <c r="E35" s="25">
        <f t="shared" si="0"/>
        <v>0</v>
      </c>
      <c r="F35" s="27">
        <f t="shared" si="1"/>
        <v>0</v>
      </c>
      <c r="G35" s="86"/>
      <c r="H35" s="25">
        <f t="shared" si="2"/>
        <v>0</v>
      </c>
      <c r="I35" s="43">
        <f t="shared" si="3"/>
        <v>0</v>
      </c>
    </row>
    <row r="36" spans="1:9" ht="31.5" customHeight="1" x14ac:dyDescent="0.3">
      <c r="A36" s="105">
        <v>23</v>
      </c>
      <c r="B36" s="81" t="s">
        <v>3</v>
      </c>
      <c r="C36" s="134"/>
      <c r="D36" s="87"/>
      <c r="E36" s="84">
        <f t="shared" si="0"/>
        <v>0</v>
      </c>
      <c r="F36" s="82">
        <f t="shared" si="1"/>
        <v>0</v>
      </c>
      <c r="G36" s="87"/>
      <c r="H36" s="84">
        <f t="shared" si="2"/>
        <v>0</v>
      </c>
      <c r="I36" s="85">
        <f t="shared" si="3"/>
        <v>0</v>
      </c>
    </row>
    <row r="37" spans="1:9" x14ac:dyDescent="0.3">
      <c r="A37" s="42">
        <v>24</v>
      </c>
      <c r="B37" s="16" t="s">
        <v>40</v>
      </c>
      <c r="C37" s="111"/>
      <c r="D37" s="86"/>
      <c r="E37" s="25">
        <f t="shared" si="0"/>
        <v>0</v>
      </c>
      <c r="F37" s="27">
        <f t="shared" si="1"/>
        <v>0</v>
      </c>
      <c r="G37" s="86"/>
      <c r="H37" s="25">
        <f t="shared" si="2"/>
        <v>0</v>
      </c>
      <c r="I37" s="43">
        <f t="shared" si="3"/>
        <v>0</v>
      </c>
    </row>
    <row r="38" spans="1:9" x14ac:dyDescent="0.3">
      <c r="A38" s="42">
        <v>25</v>
      </c>
      <c r="B38" s="16" t="s">
        <v>4</v>
      </c>
      <c r="C38" s="111"/>
      <c r="D38" s="86"/>
      <c r="E38" s="25">
        <f t="shared" si="0"/>
        <v>0</v>
      </c>
      <c r="F38" s="27">
        <f t="shared" si="1"/>
        <v>0</v>
      </c>
      <c r="G38" s="86"/>
      <c r="H38" s="25">
        <f t="shared" si="2"/>
        <v>0</v>
      </c>
      <c r="I38" s="43">
        <f t="shared" si="3"/>
        <v>0</v>
      </c>
    </row>
    <row r="39" spans="1:9" x14ac:dyDescent="0.3">
      <c r="A39" s="42">
        <v>26</v>
      </c>
      <c r="B39" s="16" t="s">
        <v>41</v>
      </c>
      <c r="C39" s="111"/>
      <c r="D39" s="86"/>
      <c r="E39" s="25">
        <f t="shared" si="0"/>
        <v>0</v>
      </c>
      <c r="F39" s="27">
        <f t="shared" si="1"/>
        <v>0</v>
      </c>
      <c r="G39" s="86"/>
      <c r="H39" s="25">
        <f t="shared" si="2"/>
        <v>0</v>
      </c>
      <c r="I39" s="43">
        <f t="shared" si="3"/>
        <v>0</v>
      </c>
    </row>
    <row r="40" spans="1:9" x14ac:dyDescent="0.3">
      <c r="A40" s="42">
        <v>27</v>
      </c>
      <c r="B40" s="16" t="s">
        <v>44</v>
      </c>
      <c r="C40" s="111"/>
      <c r="D40" s="86"/>
      <c r="E40" s="25">
        <f t="shared" si="0"/>
        <v>0</v>
      </c>
      <c r="F40" s="27">
        <f t="shared" si="1"/>
        <v>0</v>
      </c>
      <c r="G40" s="86"/>
      <c r="H40" s="25">
        <f t="shared" si="2"/>
        <v>0</v>
      </c>
      <c r="I40" s="43">
        <f t="shared" si="3"/>
        <v>0</v>
      </c>
    </row>
    <row r="41" spans="1:9" x14ac:dyDescent="0.3">
      <c r="A41" s="42">
        <v>28</v>
      </c>
      <c r="B41" s="16" t="s">
        <v>46</v>
      </c>
      <c r="C41" s="111"/>
      <c r="D41" s="86"/>
      <c r="E41" s="25">
        <f t="shared" si="0"/>
        <v>0</v>
      </c>
      <c r="F41" s="27">
        <f t="shared" si="1"/>
        <v>0</v>
      </c>
      <c r="G41" s="86"/>
      <c r="H41" s="25">
        <f t="shared" si="2"/>
        <v>0</v>
      </c>
      <c r="I41" s="43">
        <f t="shared" si="3"/>
        <v>0</v>
      </c>
    </row>
    <row r="42" spans="1:9" x14ac:dyDescent="0.3">
      <c r="A42" s="42">
        <v>29</v>
      </c>
      <c r="B42" s="16" t="s">
        <v>47</v>
      </c>
      <c r="C42" s="111"/>
      <c r="D42" s="86"/>
      <c r="E42" s="25">
        <f t="shared" si="0"/>
        <v>0</v>
      </c>
      <c r="F42" s="27">
        <f t="shared" si="1"/>
        <v>0</v>
      </c>
      <c r="G42" s="86"/>
      <c r="H42" s="25">
        <f t="shared" si="2"/>
        <v>0</v>
      </c>
      <c r="I42" s="43">
        <f t="shared" si="3"/>
        <v>0</v>
      </c>
    </row>
    <row r="43" spans="1:9" ht="29.25" customHeight="1" x14ac:dyDescent="0.3">
      <c r="A43" s="42">
        <v>30</v>
      </c>
      <c r="B43" s="16" t="s">
        <v>38</v>
      </c>
      <c r="C43" s="111"/>
      <c r="D43" s="86"/>
      <c r="E43" s="25">
        <f t="shared" si="0"/>
        <v>0</v>
      </c>
      <c r="F43" s="27">
        <f t="shared" si="1"/>
        <v>0</v>
      </c>
      <c r="G43" s="86"/>
      <c r="H43" s="25">
        <f t="shared" si="2"/>
        <v>0</v>
      </c>
      <c r="I43" s="43">
        <f t="shared" si="3"/>
        <v>0</v>
      </c>
    </row>
    <row r="44" spans="1:9" x14ac:dyDescent="0.3">
      <c r="A44" s="42">
        <v>31</v>
      </c>
      <c r="B44" s="16" t="s">
        <v>39</v>
      </c>
      <c r="C44" s="111"/>
      <c r="D44" s="86"/>
      <c r="E44" s="25">
        <f t="shared" si="0"/>
        <v>0</v>
      </c>
      <c r="F44" s="27">
        <f t="shared" si="1"/>
        <v>0</v>
      </c>
      <c r="G44" s="86"/>
      <c r="H44" s="25">
        <f t="shared" si="2"/>
        <v>0</v>
      </c>
      <c r="I44" s="43">
        <f t="shared" si="3"/>
        <v>0</v>
      </c>
    </row>
    <row r="45" spans="1:9" x14ac:dyDescent="0.3">
      <c r="A45" s="42">
        <v>32</v>
      </c>
      <c r="B45" s="2" t="s">
        <v>51</v>
      </c>
      <c r="C45" s="111"/>
      <c r="D45" s="86"/>
      <c r="E45" s="25">
        <f t="shared" si="0"/>
        <v>0</v>
      </c>
      <c r="F45" s="27">
        <f t="shared" si="1"/>
        <v>0</v>
      </c>
      <c r="G45" s="86"/>
      <c r="H45" s="25">
        <f t="shared" si="2"/>
        <v>0</v>
      </c>
      <c r="I45" s="43">
        <f t="shared" si="3"/>
        <v>0</v>
      </c>
    </row>
    <row r="46" spans="1:9" x14ac:dyDescent="0.3">
      <c r="A46" s="42">
        <v>33</v>
      </c>
      <c r="B46" s="2" t="s">
        <v>51</v>
      </c>
      <c r="C46" s="111"/>
      <c r="D46" s="86"/>
      <c r="E46" s="25">
        <f t="shared" si="0"/>
        <v>0</v>
      </c>
      <c r="F46" s="27">
        <f t="shared" si="1"/>
        <v>0</v>
      </c>
      <c r="G46" s="86"/>
      <c r="H46" s="25">
        <f t="shared" si="2"/>
        <v>0</v>
      </c>
      <c r="I46" s="43">
        <f t="shared" si="3"/>
        <v>0</v>
      </c>
    </row>
    <row r="47" spans="1:9" x14ac:dyDescent="0.3">
      <c r="A47" s="42">
        <v>34</v>
      </c>
      <c r="B47" s="2" t="s">
        <v>51</v>
      </c>
      <c r="C47" s="111"/>
      <c r="D47" s="86"/>
      <c r="E47" s="25">
        <f t="shared" si="0"/>
        <v>0</v>
      </c>
      <c r="F47" s="27">
        <f t="shared" si="1"/>
        <v>0</v>
      </c>
      <c r="G47" s="86"/>
      <c r="H47" s="25">
        <f t="shared" si="2"/>
        <v>0</v>
      </c>
      <c r="I47" s="43">
        <f t="shared" si="3"/>
        <v>0</v>
      </c>
    </row>
    <row r="48" spans="1:9" x14ac:dyDescent="0.3">
      <c r="A48" s="42">
        <v>35</v>
      </c>
      <c r="B48" s="2" t="s">
        <v>51</v>
      </c>
      <c r="C48" s="111"/>
      <c r="D48" s="86"/>
      <c r="E48" s="25">
        <f t="shared" si="0"/>
        <v>0</v>
      </c>
      <c r="F48" s="27">
        <f t="shared" si="1"/>
        <v>0</v>
      </c>
      <c r="G48" s="86"/>
      <c r="H48" s="25">
        <f t="shared" si="2"/>
        <v>0</v>
      </c>
      <c r="I48" s="43">
        <f t="shared" si="3"/>
        <v>0</v>
      </c>
    </row>
    <row r="49" spans="1:18" x14ac:dyDescent="0.3">
      <c r="A49" s="42">
        <v>36</v>
      </c>
      <c r="B49" s="2" t="s">
        <v>51</v>
      </c>
      <c r="C49" s="111"/>
      <c r="D49" s="86"/>
      <c r="E49" s="25">
        <f t="shared" si="0"/>
        <v>0</v>
      </c>
      <c r="F49" s="27">
        <f t="shared" si="1"/>
        <v>0</v>
      </c>
      <c r="G49" s="86"/>
      <c r="H49" s="25">
        <f t="shared" si="2"/>
        <v>0</v>
      </c>
      <c r="I49" s="43">
        <f t="shared" si="3"/>
        <v>0</v>
      </c>
    </row>
    <row r="50" spans="1:18" ht="14.5" thickBot="1" x14ac:dyDescent="0.35">
      <c r="A50" s="42">
        <v>37</v>
      </c>
      <c r="B50" s="2" t="s">
        <v>51</v>
      </c>
      <c r="C50" s="111"/>
      <c r="D50" s="86"/>
      <c r="E50" s="25">
        <f t="shared" si="0"/>
        <v>0</v>
      </c>
      <c r="F50" s="27">
        <f t="shared" si="1"/>
        <v>0</v>
      </c>
      <c r="G50" s="86"/>
      <c r="H50" s="25">
        <f t="shared" si="2"/>
        <v>0</v>
      </c>
      <c r="I50" s="43">
        <f t="shared" si="3"/>
        <v>0</v>
      </c>
    </row>
    <row r="51" spans="1:18" s="1" customFormat="1" ht="14.5" thickBot="1" x14ac:dyDescent="0.35">
      <c r="A51" s="106"/>
      <c r="B51" s="22" t="s">
        <v>11</v>
      </c>
      <c r="C51" s="26"/>
      <c r="D51" s="122"/>
      <c r="E51" s="122"/>
      <c r="F51" s="24">
        <f>SUM(F14:F50)</f>
        <v>0</v>
      </c>
      <c r="G51" s="122"/>
      <c r="H51" s="122"/>
      <c r="I51" s="45">
        <f>SUM(I14:I50)</f>
        <v>0</v>
      </c>
    </row>
    <row r="52" spans="1:18" ht="36" customHeight="1" thickBot="1" x14ac:dyDescent="0.35">
      <c r="A52" s="193" t="s">
        <v>119</v>
      </c>
      <c r="B52" s="194"/>
      <c r="C52" s="120"/>
      <c r="D52" s="121" t="s">
        <v>120</v>
      </c>
      <c r="E52" s="116"/>
      <c r="F52" s="117">
        <f>F51*E52</f>
        <v>0</v>
      </c>
      <c r="G52" s="11" t="s">
        <v>121</v>
      </c>
      <c r="H52" s="118"/>
      <c r="I52" s="117">
        <f>I51*H52</f>
        <v>0</v>
      </c>
    </row>
    <row r="53" spans="1:18" ht="36" customHeight="1" thickBot="1" x14ac:dyDescent="0.35">
      <c r="A53" s="190" t="s">
        <v>134</v>
      </c>
      <c r="B53" s="191"/>
      <c r="C53" s="191"/>
      <c r="D53" s="192"/>
      <c r="E53" s="187">
        <f>F52+I52</f>
        <v>0</v>
      </c>
      <c r="F53" s="188"/>
      <c r="G53" s="188"/>
      <c r="H53" s="188"/>
      <c r="I53" s="189"/>
    </row>
    <row r="54" spans="1:18" ht="21.75" customHeight="1" x14ac:dyDescent="0.3">
      <c r="A54" s="123"/>
      <c r="B54" s="123"/>
      <c r="C54" s="123"/>
      <c r="D54" s="123"/>
      <c r="E54" s="124"/>
      <c r="F54" s="124"/>
      <c r="G54" s="124"/>
      <c r="H54" s="124"/>
      <c r="I54" s="124"/>
    </row>
    <row r="55" spans="1:18" ht="36" customHeight="1" thickBot="1" x14ac:dyDescent="0.35">
      <c r="A55" s="195" t="s">
        <v>57</v>
      </c>
      <c r="B55" s="196"/>
      <c r="C55" s="113"/>
      <c r="D55" s="11"/>
      <c r="E55" s="114"/>
      <c r="F55" s="13"/>
      <c r="G55" s="11"/>
      <c r="H55" s="115"/>
      <c r="I55" s="39"/>
      <c r="Q55" s="186" t="s">
        <v>135</v>
      </c>
      <c r="R55" s="186"/>
    </row>
    <row r="56" spans="1:18" ht="28.5" thickBot="1" x14ac:dyDescent="0.35">
      <c r="A56" s="46" t="s">
        <v>13</v>
      </c>
      <c r="B56" s="33" t="s">
        <v>0</v>
      </c>
      <c r="C56" s="29" t="s">
        <v>12</v>
      </c>
      <c r="D56" s="172" t="s">
        <v>58</v>
      </c>
      <c r="E56" s="172"/>
      <c r="F56" s="172"/>
      <c r="G56" s="172"/>
      <c r="H56" s="172"/>
      <c r="I56" s="173"/>
    </row>
    <row r="57" spans="1:18" ht="43.5" customHeight="1" thickBot="1" x14ac:dyDescent="0.35">
      <c r="A57" s="47">
        <v>1</v>
      </c>
      <c r="B57" s="32" t="s">
        <v>59</v>
      </c>
      <c r="C57" s="88"/>
      <c r="D57" s="174"/>
      <c r="E57" s="174"/>
      <c r="F57" s="174"/>
      <c r="G57" s="174"/>
      <c r="H57" s="174"/>
      <c r="I57" s="175"/>
    </row>
    <row r="58" spans="1:18" ht="14.5" thickBot="1" x14ac:dyDescent="0.35">
      <c r="A58" s="107"/>
      <c r="B58" s="49"/>
      <c r="C58" s="49"/>
      <c r="D58" s="49"/>
      <c r="E58" s="49"/>
      <c r="F58" s="49"/>
      <c r="G58" s="49"/>
      <c r="H58" s="49"/>
      <c r="I58" s="50"/>
    </row>
    <row r="59" spans="1:18" ht="14.5" thickTop="1" x14ac:dyDescent="0.3"/>
  </sheetData>
  <mergeCells count="16">
    <mergeCell ref="Q55:R55"/>
    <mergeCell ref="E53:I53"/>
    <mergeCell ref="A53:D53"/>
    <mergeCell ref="A52:B52"/>
    <mergeCell ref="A55:B55"/>
    <mergeCell ref="C1:H3"/>
    <mergeCell ref="C4:H4"/>
    <mergeCell ref="D56:I56"/>
    <mergeCell ref="D57:I57"/>
    <mergeCell ref="D12:F12"/>
    <mergeCell ref="G12:I12"/>
    <mergeCell ref="C7:H7"/>
    <mergeCell ref="C8:H8"/>
    <mergeCell ref="C9:H9"/>
    <mergeCell ref="D11:E11"/>
    <mergeCell ref="A12:C12"/>
  </mergeCells>
  <printOptions horizontalCentered="1"/>
  <pageMargins left="0.51181102362204722" right="0.11811023622047245" top="0.74803149606299213" bottom="0.74803149606299213" header="0.31496062992125984" footer="0.31496062992125984"/>
  <pageSetup paperSize="9" scale="62"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0"/>
  <sheetViews>
    <sheetView tabSelected="1" view="pageBreakPreview" topLeftCell="A40" zoomScale="90" zoomScaleNormal="75" zoomScaleSheetLayoutView="90" workbookViewId="0">
      <selection activeCell="I47" sqref="I47"/>
    </sheetView>
  </sheetViews>
  <sheetFormatPr defaultColWidth="9.1796875" defaultRowHeight="14" x14ac:dyDescent="0.3"/>
  <cols>
    <col min="1" max="1" width="7" style="2" customWidth="1"/>
    <col min="2" max="2" width="41.26953125" style="2" customWidth="1"/>
    <col min="3" max="3" width="14.7265625" style="2" customWidth="1"/>
    <col min="4" max="5" width="13.7265625" style="2" customWidth="1"/>
    <col min="6" max="6" width="18.54296875" style="2" customWidth="1"/>
    <col min="7" max="7" width="15.81640625" style="2" customWidth="1"/>
    <col min="8" max="8" width="12.54296875" style="2" customWidth="1"/>
    <col min="9" max="9" width="19" style="2" customWidth="1"/>
    <col min="10" max="16384" width="9.1796875" style="2"/>
  </cols>
  <sheetData>
    <row r="1" spans="1:9" ht="14.5" thickTop="1" x14ac:dyDescent="0.3">
      <c r="A1" s="35"/>
      <c r="B1" s="36"/>
      <c r="C1" s="168" t="s">
        <v>63</v>
      </c>
      <c r="D1" s="168"/>
      <c r="E1" s="168"/>
      <c r="F1" s="168"/>
      <c r="G1" s="168"/>
      <c r="H1" s="168"/>
      <c r="I1" s="37"/>
    </row>
    <row r="2" spans="1:9" x14ac:dyDescent="0.3">
      <c r="A2" s="38"/>
      <c r="B2" s="13"/>
      <c r="C2" s="197"/>
      <c r="D2" s="197"/>
      <c r="E2" s="197"/>
      <c r="F2" s="197"/>
      <c r="G2" s="197"/>
      <c r="H2" s="197"/>
      <c r="I2" s="39"/>
    </row>
    <row r="3" spans="1:9" x14ac:dyDescent="0.3">
      <c r="A3" s="38"/>
      <c r="B3" s="13"/>
      <c r="C3" s="197"/>
      <c r="D3" s="197"/>
      <c r="E3" s="197"/>
      <c r="F3" s="197"/>
      <c r="G3" s="197"/>
      <c r="H3" s="197"/>
      <c r="I3" s="39"/>
    </row>
    <row r="4" spans="1:9" ht="21.75" customHeight="1" x14ac:dyDescent="0.4">
      <c r="A4" s="38"/>
      <c r="B4" s="13"/>
      <c r="C4" s="171" t="s">
        <v>64</v>
      </c>
      <c r="D4" s="171"/>
      <c r="E4" s="171"/>
      <c r="F4" s="171"/>
      <c r="G4" s="171"/>
      <c r="H4" s="171"/>
      <c r="I4" s="39"/>
    </row>
    <row r="5" spans="1:9" ht="14.25" customHeight="1" x14ac:dyDescent="0.3">
      <c r="A5" s="38"/>
      <c r="B5" s="13"/>
      <c r="C5" s="34"/>
      <c r="D5" s="34"/>
      <c r="E5" s="34"/>
      <c r="F5" s="34"/>
      <c r="G5" s="34"/>
      <c r="H5" s="34"/>
      <c r="I5" s="39"/>
    </row>
    <row r="6" spans="1:9" ht="14.25" customHeight="1" x14ac:dyDescent="0.3">
      <c r="A6" s="38"/>
      <c r="B6" s="13"/>
      <c r="C6" s="34"/>
      <c r="D6" s="34"/>
      <c r="E6" s="34"/>
      <c r="F6" s="34"/>
      <c r="G6" s="34"/>
      <c r="H6" s="34"/>
      <c r="I6" s="39"/>
    </row>
    <row r="7" spans="1:9" ht="22.5" customHeight="1" x14ac:dyDescent="0.3">
      <c r="A7" s="110" t="s">
        <v>14</v>
      </c>
      <c r="B7" s="20"/>
      <c r="C7" s="181" t="s">
        <v>150</v>
      </c>
      <c r="D7" s="181"/>
      <c r="E7" s="181"/>
      <c r="F7" s="181"/>
      <c r="G7" s="181"/>
      <c r="H7" s="181"/>
      <c r="I7" s="39"/>
    </row>
    <row r="8" spans="1:9" ht="36.75" customHeight="1" x14ac:dyDescent="0.3">
      <c r="A8" s="110" t="s">
        <v>15</v>
      </c>
      <c r="B8" s="20"/>
      <c r="C8" s="182" t="str">
        <f>'COVER SHEET'!$E19</f>
        <v>THE PROVISION OF TRAVEL MANAGEMENT SERVICES FOR A PERIOD OF 36 MONTHS</v>
      </c>
      <c r="D8" s="182"/>
      <c r="E8" s="182"/>
      <c r="F8" s="182"/>
      <c r="G8" s="182"/>
      <c r="H8" s="182"/>
      <c r="I8" s="39"/>
    </row>
    <row r="9" spans="1:9" ht="29.25" customHeight="1" x14ac:dyDescent="0.3">
      <c r="A9" s="110" t="s">
        <v>2</v>
      </c>
      <c r="B9" s="20"/>
      <c r="C9" s="181" t="str">
        <f>'COVER SHEET'!$E21</f>
        <v>&lt;NAME OF BIDDER TO BE FILLED IN HERE&gt;</v>
      </c>
      <c r="D9" s="181"/>
      <c r="E9" s="181"/>
      <c r="F9" s="181"/>
      <c r="G9" s="181"/>
      <c r="H9" s="181"/>
      <c r="I9" s="39"/>
    </row>
    <row r="10" spans="1:9" ht="29.25" customHeight="1" x14ac:dyDescent="0.3">
      <c r="A10" s="110"/>
      <c r="B10" s="20"/>
      <c r="C10" s="21"/>
      <c r="D10" s="21"/>
      <c r="E10" s="21"/>
      <c r="F10" s="21"/>
      <c r="G10" s="21"/>
      <c r="H10" s="21"/>
      <c r="I10" s="39"/>
    </row>
    <row r="11" spans="1:9" ht="29.25" customHeight="1" thickBot="1" x14ac:dyDescent="0.45">
      <c r="A11" s="110" t="s">
        <v>56</v>
      </c>
      <c r="B11" s="20"/>
      <c r="C11" s="21"/>
      <c r="D11" s="171"/>
      <c r="E11" s="171"/>
      <c r="F11" s="21"/>
      <c r="G11" s="21"/>
      <c r="H11" s="21"/>
      <c r="I11" s="39"/>
    </row>
    <row r="12" spans="1:9" ht="14.5" thickBot="1" x14ac:dyDescent="0.35">
      <c r="A12" s="183"/>
      <c r="B12" s="184"/>
      <c r="C12" s="185"/>
      <c r="D12" s="176" t="s">
        <v>54</v>
      </c>
      <c r="E12" s="177"/>
      <c r="F12" s="178"/>
      <c r="G12" s="179" t="s">
        <v>55</v>
      </c>
      <c r="H12" s="179"/>
      <c r="I12" s="180"/>
    </row>
    <row r="13" spans="1:9" s="3" customFormat="1" ht="28.5" thickBot="1" x14ac:dyDescent="0.35">
      <c r="A13" s="40" t="s">
        <v>19</v>
      </c>
      <c r="B13" s="28" t="s">
        <v>50</v>
      </c>
      <c r="C13" s="29" t="s">
        <v>48</v>
      </c>
      <c r="D13" s="29" t="s">
        <v>49</v>
      </c>
      <c r="E13" s="29" t="s">
        <v>52</v>
      </c>
      <c r="F13" s="29" t="s">
        <v>53</v>
      </c>
      <c r="G13" s="29" t="s">
        <v>49</v>
      </c>
      <c r="H13" s="30" t="s">
        <v>52</v>
      </c>
      <c r="I13" s="41" t="s">
        <v>53</v>
      </c>
    </row>
    <row r="14" spans="1:9" x14ac:dyDescent="0.3">
      <c r="A14" s="42">
        <v>1</v>
      </c>
      <c r="B14" s="16" t="s">
        <v>20</v>
      </c>
      <c r="C14" s="111">
        <v>10</v>
      </c>
      <c r="D14" s="86"/>
      <c r="E14" s="25">
        <f>D14*1.14</f>
        <v>0</v>
      </c>
      <c r="F14" s="27">
        <f>E14*C14</f>
        <v>0</v>
      </c>
      <c r="G14" s="86"/>
      <c r="H14" s="25">
        <f>G14*1.14</f>
        <v>0</v>
      </c>
      <c r="I14" s="43">
        <v>1300000</v>
      </c>
    </row>
    <row r="15" spans="1:9" x14ac:dyDescent="0.3">
      <c r="A15" s="42">
        <v>2</v>
      </c>
      <c r="B15" s="16" t="s">
        <v>21</v>
      </c>
      <c r="C15" s="111">
        <v>10</v>
      </c>
      <c r="D15" s="86"/>
      <c r="E15" s="25">
        <f t="shared" ref="E15:E50" si="0">D15*1.14</f>
        <v>0</v>
      </c>
      <c r="F15" s="27">
        <f t="shared" ref="F15:F50" si="1">E15*C15</f>
        <v>0</v>
      </c>
      <c r="G15" s="86"/>
      <c r="H15" s="25">
        <f t="shared" ref="H15:H50" si="2">G15*1.14</f>
        <v>0</v>
      </c>
      <c r="I15" s="43">
        <v>200000</v>
      </c>
    </row>
    <row r="16" spans="1:9" x14ac:dyDescent="0.3">
      <c r="A16" s="42">
        <v>3</v>
      </c>
      <c r="B16" s="16" t="s">
        <v>22</v>
      </c>
      <c r="C16" s="111">
        <v>3000</v>
      </c>
      <c r="D16" s="86"/>
      <c r="E16" s="25">
        <f t="shared" si="0"/>
        <v>0</v>
      </c>
      <c r="F16" s="27">
        <f t="shared" si="1"/>
        <v>0</v>
      </c>
      <c r="G16" s="86"/>
      <c r="H16" s="25">
        <f t="shared" si="2"/>
        <v>0</v>
      </c>
      <c r="I16" s="43">
        <v>12606758</v>
      </c>
    </row>
    <row r="17" spans="1:9" x14ac:dyDescent="0.3">
      <c r="A17" s="42">
        <v>4</v>
      </c>
      <c r="B17" s="16" t="s">
        <v>23</v>
      </c>
      <c r="C17" s="111">
        <v>20</v>
      </c>
      <c r="D17" s="86"/>
      <c r="E17" s="25">
        <f t="shared" si="0"/>
        <v>0</v>
      </c>
      <c r="F17" s="27">
        <f t="shared" si="1"/>
        <v>0</v>
      </c>
      <c r="G17" s="86"/>
      <c r="H17" s="25">
        <f t="shared" si="2"/>
        <v>0</v>
      </c>
      <c r="I17" s="43">
        <v>200000</v>
      </c>
    </row>
    <row r="18" spans="1:9" x14ac:dyDescent="0.3">
      <c r="A18" s="42">
        <v>5</v>
      </c>
      <c r="B18" s="16" t="s">
        <v>24</v>
      </c>
      <c r="C18" s="111">
        <v>20</v>
      </c>
      <c r="D18" s="86"/>
      <c r="E18" s="25">
        <f t="shared" si="0"/>
        <v>0</v>
      </c>
      <c r="F18" s="27">
        <f t="shared" si="1"/>
        <v>0</v>
      </c>
      <c r="G18" s="86"/>
      <c r="H18" s="25">
        <f t="shared" si="2"/>
        <v>0</v>
      </c>
      <c r="I18" s="43">
        <v>150000</v>
      </c>
    </row>
    <row r="19" spans="1:9" x14ac:dyDescent="0.3">
      <c r="A19" s="42">
        <v>6</v>
      </c>
      <c r="B19" s="16" t="s">
        <v>25</v>
      </c>
      <c r="C19" s="111">
        <v>20</v>
      </c>
      <c r="D19" s="86"/>
      <c r="E19" s="25">
        <f t="shared" si="0"/>
        <v>0</v>
      </c>
      <c r="F19" s="27">
        <f t="shared" si="1"/>
        <v>0</v>
      </c>
      <c r="G19" s="86"/>
      <c r="H19" s="25">
        <f t="shared" si="2"/>
        <v>0</v>
      </c>
      <c r="I19" s="43">
        <v>300000</v>
      </c>
    </row>
    <row r="20" spans="1:9" x14ac:dyDescent="0.3">
      <c r="A20" s="42">
        <v>7</v>
      </c>
      <c r="B20" s="16" t="s">
        <v>35</v>
      </c>
      <c r="C20" s="111">
        <v>10</v>
      </c>
      <c r="D20" s="86"/>
      <c r="E20" s="25">
        <f t="shared" si="0"/>
        <v>0</v>
      </c>
      <c r="F20" s="27">
        <f t="shared" si="1"/>
        <v>0</v>
      </c>
      <c r="G20" s="86"/>
      <c r="H20" s="25">
        <f t="shared" si="2"/>
        <v>0</v>
      </c>
      <c r="I20" s="43">
        <v>200000</v>
      </c>
    </row>
    <row r="21" spans="1:9" x14ac:dyDescent="0.3">
      <c r="A21" s="42">
        <v>8</v>
      </c>
      <c r="B21" s="16" t="s">
        <v>36</v>
      </c>
      <c r="C21" s="111">
        <v>10</v>
      </c>
      <c r="D21" s="86"/>
      <c r="E21" s="25">
        <f t="shared" si="0"/>
        <v>0</v>
      </c>
      <c r="F21" s="27">
        <f t="shared" si="1"/>
        <v>0</v>
      </c>
      <c r="G21" s="86"/>
      <c r="H21" s="25">
        <f t="shared" si="2"/>
        <v>0</v>
      </c>
      <c r="I21" s="43">
        <v>100000</v>
      </c>
    </row>
    <row r="22" spans="1:9" x14ac:dyDescent="0.3">
      <c r="A22" s="42">
        <v>9</v>
      </c>
      <c r="B22" s="16" t="s">
        <v>37</v>
      </c>
      <c r="C22" s="111">
        <v>10</v>
      </c>
      <c r="D22" s="86"/>
      <c r="E22" s="25">
        <f t="shared" si="0"/>
        <v>0</v>
      </c>
      <c r="F22" s="27">
        <f t="shared" si="1"/>
        <v>0</v>
      </c>
      <c r="G22" s="86"/>
      <c r="H22" s="25">
        <f t="shared" si="2"/>
        <v>0</v>
      </c>
      <c r="I22" s="43">
        <v>100000</v>
      </c>
    </row>
    <row r="23" spans="1:9" x14ac:dyDescent="0.3">
      <c r="A23" s="42">
        <v>10</v>
      </c>
      <c r="B23" s="16" t="s">
        <v>26</v>
      </c>
      <c r="C23" s="111">
        <v>1900</v>
      </c>
      <c r="D23" s="86"/>
      <c r="E23" s="25">
        <f t="shared" si="0"/>
        <v>0</v>
      </c>
      <c r="F23" s="27">
        <f t="shared" si="1"/>
        <v>0</v>
      </c>
      <c r="G23" s="86"/>
      <c r="H23" s="25">
        <f t="shared" si="2"/>
        <v>0</v>
      </c>
      <c r="I23" s="43">
        <v>5020552</v>
      </c>
    </row>
    <row r="24" spans="1:9" x14ac:dyDescent="0.3">
      <c r="A24" s="42">
        <v>11</v>
      </c>
      <c r="B24" s="16" t="s">
        <v>27</v>
      </c>
      <c r="C24" s="111">
        <v>36</v>
      </c>
      <c r="D24" s="86"/>
      <c r="E24" s="25">
        <f t="shared" si="0"/>
        <v>0</v>
      </c>
      <c r="F24" s="27">
        <f t="shared" si="1"/>
        <v>0</v>
      </c>
      <c r="G24" s="86"/>
      <c r="H24" s="25">
        <f t="shared" si="2"/>
        <v>0</v>
      </c>
      <c r="I24" s="43">
        <v>40000</v>
      </c>
    </row>
    <row r="25" spans="1:9" x14ac:dyDescent="0.3">
      <c r="A25" s="42">
        <v>12</v>
      </c>
      <c r="B25" s="16" t="s">
        <v>28</v>
      </c>
      <c r="C25" s="111">
        <v>0</v>
      </c>
      <c r="D25" s="86"/>
      <c r="E25" s="25">
        <f t="shared" si="0"/>
        <v>0</v>
      </c>
      <c r="F25" s="27">
        <f t="shared" si="1"/>
        <v>0</v>
      </c>
      <c r="G25" s="86"/>
      <c r="H25" s="25">
        <f t="shared" si="2"/>
        <v>0</v>
      </c>
      <c r="I25" s="43">
        <f t="shared" ref="I15:I50" si="3">H25*C25</f>
        <v>0</v>
      </c>
    </row>
    <row r="26" spans="1:9" x14ac:dyDescent="0.3">
      <c r="A26" s="42">
        <v>13</v>
      </c>
      <c r="B26" s="16" t="s">
        <v>32</v>
      </c>
      <c r="C26" s="111">
        <v>1500</v>
      </c>
      <c r="D26" s="86"/>
      <c r="E26" s="25">
        <f t="shared" si="0"/>
        <v>0</v>
      </c>
      <c r="F26" s="27">
        <f t="shared" si="1"/>
        <v>0</v>
      </c>
      <c r="G26" s="86"/>
      <c r="H26" s="25">
        <f t="shared" si="2"/>
        <v>0</v>
      </c>
      <c r="I26" s="43">
        <v>3400000</v>
      </c>
    </row>
    <row r="27" spans="1:9" x14ac:dyDescent="0.3">
      <c r="A27" s="42">
        <v>14</v>
      </c>
      <c r="B27" s="16" t="s">
        <v>33</v>
      </c>
      <c r="C27" s="111">
        <v>10</v>
      </c>
      <c r="D27" s="86"/>
      <c r="E27" s="25">
        <f t="shared" si="0"/>
        <v>0</v>
      </c>
      <c r="F27" s="27">
        <f t="shared" si="1"/>
        <v>0</v>
      </c>
      <c r="G27" s="86"/>
      <c r="H27" s="25">
        <f t="shared" si="2"/>
        <v>0</v>
      </c>
      <c r="I27" s="43">
        <v>40000</v>
      </c>
    </row>
    <row r="28" spans="1:9" x14ac:dyDescent="0.3">
      <c r="A28" s="42">
        <v>15</v>
      </c>
      <c r="B28" s="16" t="s">
        <v>34</v>
      </c>
      <c r="C28" s="111">
        <v>10</v>
      </c>
      <c r="D28" s="86"/>
      <c r="E28" s="25">
        <f t="shared" si="0"/>
        <v>0</v>
      </c>
      <c r="F28" s="27">
        <f t="shared" si="1"/>
        <v>0</v>
      </c>
      <c r="G28" s="86"/>
      <c r="H28" s="25">
        <f t="shared" si="2"/>
        <v>0</v>
      </c>
      <c r="I28" s="43">
        <v>200000</v>
      </c>
    </row>
    <row r="29" spans="1:9" x14ac:dyDescent="0.3">
      <c r="A29" s="42">
        <v>16</v>
      </c>
      <c r="B29" s="16" t="s">
        <v>29</v>
      </c>
      <c r="C29" s="111">
        <v>5000</v>
      </c>
      <c r="D29" s="86"/>
      <c r="E29" s="25">
        <f t="shared" si="0"/>
        <v>0</v>
      </c>
      <c r="F29" s="27">
        <f t="shared" si="1"/>
        <v>0</v>
      </c>
      <c r="G29" s="86"/>
      <c r="H29" s="25">
        <f t="shared" si="2"/>
        <v>0</v>
      </c>
      <c r="I29" s="43">
        <v>500000</v>
      </c>
    </row>
    <row r="30" spans="1:9" x14ac:dyDescent="0.3">
      <c r="A30" s="42">
        <v>17</v>
      </c>
      <c r="B30" s="16" t="s">
        <v>30</v>
      </c>
      <c r="C30" s="111">
        <v>10</v>
      </c>
      <c r="D30" s="86"/>
      <c r="E30" s="25">
        <f t="shared" si="0"/>
        <v>0</v>
      </c>
      <c r="F30" s="27">
        <f t="shared" si="1"/>
        <v>0</v>
      </c>
      <c r="G30" s="86"/>
      <c r="H30" s="25">
        <f t="shared" si="2"/>
        <v>0</v>
      </c>
      <c r="I30" s="43">
        <v>150000</v>
      </c>
    </row>
    <row r="31" spans="1:9" x14ac:dyDescent="0.3">
      <c r="A31" s="42">
        <v>18</v>
      </c>
      <c r="B31" s="16" t="s">
        <v>31</v>
      </c>
      <c r="C31" s="111">
        <v>10</v>
      </c>
      <c r="D31" s="86"/>
      <c r="E31" s="25">
        <f t="shared" si="0"/>
        <v>0</v>
      </c>
      <c r="F31" s="27">
        <f t="shared" si="1"/>
        <v>0</v>
      </c>
      <c r="G31" s="86"/>
      <c r="H31" s="25">
        <f t="shared" si="2"/>
        <v>0</v>
      </c>
      <c r="I31" s="43">
        <v>900000</v>
      </c>
    </row>
    <row r="32" spans="1:9" x14ac:dyDescent="0.3">
      <c r="A32" s="42">
        <v>19</v>
      </c>
      <c r="B32" s="16" t="s">
        <v>5</v>
      </c>
      <c r="C32" s="111">
        <v>10</v>
      </c>
      <c r="D32" s="86"/>
      <c r="E32" s="25">
        <f t="shared" si="0"/>
        <v>0</v>
      </c>
      <c r="F32" s="27">
        <f t="shared" si="1"/>
        <v>0</v>
      </c>
      <c r="G32" s="86"/>
      <c r="H32" s="25">
        <f t="shared" si="2"/>
        <v>0</v>
      </c>
      <c r="I32" s="43">
        <v>90000</v>
      </c>
    </row>
    <row r="33" spans="1:9" x14ac:dyDescent="0.3">
      <c r="A33" s="42">
        <v>20</v>
      </c>
      <c r="B33" s="16" t="s">
        <v>42</v>
      </c>
      <c r="C33" s="111">
        <v>0</v>
      </c>
      <c r="D33" s="86"/>
      <c r="E33" s="25">
        <f t="shared" si="0"/>
        <v>0</v>
      </c>
      <c r="F33" s="27">
        <f t="shared" si="1"/>
        <v>0</v>
      </c>
      <c r="G33" s="86"/>
      <c r="H33" s="25">
        <f t="shared" si="2"/>
        <v>0</v>
      </c>
      <c r="I33" s="43">
        <f t="shared" si="3"/>
        <v>0</v>
      </c>
    </row>
    <row r="34" spans="1:9" ht="28" x14ac:dyDescent="0.3">
      <c r="A34" s="42">
        <v>21</v>
      </c>
      <c r="B34" s="16" t="s">
        <v>45</v>
      </c>
      <c r="C34" s="111">
        <v>10</v>
      </c>
      <c r="D34" s="86"/>
      <c r="E34" s="25">
        <f t="shared" si="0"/>
        <v>0</v>
      </c>
      <c r="F34" s="27">
        <f t="shared" si="1"/>
        <v>0</v>
      </c>
      <c r="G34" s="86"/>
      <c r="H34" s="25">
        <f t="shared" si="2"/>
        <v>0</v>
      </c>
      <c r="I34" s="43">
        <v>300000</v>
      </c>
    </row>
    <row r="35" spans="1:9" ht="13.5" customHeight="1" x14ac:dyDescent="0.3">
      <c r="A35" s="42">
        <v>22</v>
      </c>
      <c r="B35" s="17" t="s">
        <v>43</v>
      </c>
      <c r="C35" s="111">
        <v>0</v>
      </c>
      <c r="D35" s="86"/>
      <c r="E35" s="25">
        <f t="shared" si="0"/>
        <v>0</v>
      </c>
      <c r="F35" s="27">
        <f t="shared" si="1"/>
        <v>0</v>
      </c>
      <c r="G35" s="86"/>
      <c r="H35" s="25">
        <f t="shared" si="2"/>
        <v>0</v>
      </c>
      <c r="I35" s="43">
        <f t="shared" si="3"/>
        <v>0</v>
      </c>
    </row>
    <row r="36" spans="1:9" ht="31.5" customHeight="1" x14ac:dyDescent="0.3">
      <c r="A36" s="83">
        <v>23</v>
      </c>
      <c r="B36" s="81" t="s">
        <v>3</v>
      </c>
      <c r="C36" s="134">
        <v>5000</v>
      </c>
      <c r="D36" s="87"/>
      <c r="E36" s="84">
        <f t="shared" si="0"/>
        <v>0</v>
      </c>
      <c r="F36" s="82">
        <f t="shared" si="1"/>
        <v>0</v>
      </c>
      <c r="G36" s="87"/>
      <c r="H36" s="84">
        <f t="shared" si="2"/>
        <v>0</v>
      </c>
      <c r="I36" s="85">
        <f t="shared" si="3"/>
        <v>0</v>
      </c>
    </row>
    <row r="37" spans="1:9" x14ac:dyDescent="0.3">
      <c r="A37" s="42">
        <v>24</v>
      </c>
      <c r="B37" s="16" t="s">
        <v>40</v>
      </c>
      <c r="C37" s="111">
        <v>200</v>
      </c>
      <c r="D37" s="86"/>
      <c r="E37" s="25">
        <f t="shared" si="0"/>
        <v>0</v>
      </c>
      <c r="F37" s="27">
        <f t="shared" si="1"/>
        <v>0</v>
      </c>
      <c r="G37" s="86"/>
      <c r="H37" s="25">
        <f t="shared" si="2"/>
        <v>0</v>
      </c>
      <c r="I37" s="43">
        <v>110000</v>
      </c>
    </row>
    <row r="38" spans="1:9" x14ac:dyDescent="0.3">
      <c r="A38" s="42">
        <v>25</v>
      </c>
      <c r="B38" s="16" t="s">
        <v>4</v>
      </c>
      <c r="C38" s="111"/>
      <c r="D38" s="86"/>
      <c r="E38" s="25">
        <f t="shared" si="0"/>
        <v>0</v>
      </c>
      <c r="F38" s="27">
        <f t="shared" si="1"/>
        <v>0</v>
      </c>
      <c r="G38" s="86"/>
      <c r="H38" s="25">
        <f t="shared" si="2"/>
        <v>0</v>
      </c>
      <c r="I38" s="43">
        <f t="shared" si="3"/>
        <v>0</v>
      </c>
    </row>
    <row r="39" spans="1:9" x14ac:dyDescent="0.3">
      <c r="A39" s="42">
        <v>26</v>
      </c>
      <c r="B39" s="16" t="s">
        <v>41</v>
      </c>
      <c r="C39" s="111">
        <v>100</v>
      </c>
      <c r="D39" s="86"/>
      <c r="E39" s="25">
        <f t="shared" si="0"/>
        <v>0</v>
      </c>
      <c r="F39" s="27">
        <f t="shared" si="1"/>
        <v>0</v>
      </c>
      <c r="G39" s="86"/>
      <c r="H39" s="25">
        <f t="shared" si="2"/>
        <v>0</v>
      </c>
      <c r="I39" s="43">
        <f t="shared" si="3"/>
        <v>0</v>
      </c>
    </row>
    <row r="40" spans="1:9" x14ac:dyDescent="0.3">
      <c r="A40" s="42">
        <v>27</v>
      </c>
      <c r="B40" s="16" t="s">
        <v>44</v>
      </c>
      <c r="C40" s="111">
        <v>200</v>
      </c>
      <c r="D40" s="86"/>
      <c r="E40" s="25">
        <f t="shared" si="0"/>
        <v>0</v>
      </c>
      <c r="F40" s="27">
        <f t="shared" si="1"/>
        <v>0</v>
      </c>
      <c r="G40" s="86"/>
      <c r="H40" s="25">
        <f t="shared" si="2"/>
        <v>0</v>
      </c>
      <c r="I40" s="43">
        <v>100000</v>
      </c>
    </row>
    <row r="41" spans="1:9" x14ac:dyDescent="0.3">
      <c r="A41" s="42">
        <v>28</v>
      </c>
      <c r="B41" s="16" t="s">
        <v>46</v>
      </c>
      <c r="C41" s="111"/>
      <c r="D41" s="86"/>
      <c r="E41" s="25">
        <f t="shared" si="0"/>
        <v>0</v>
      </c>
      <c r="F41" s="27">
        <f t="shared" si="1"/>
        <v>0</v>
      </c>
      <c r="G41" s="86"/>
      <c r="H41" s="25">
        <f t="shared" si="2"/>
        <v>0</v>
      </c>
      <c r="I41" s="43">
        <f t="shared" si="3"/>
        <v>0</v>
      </c>
    </row>
    <row r="42" spans="1:9" x14ac:dyDescent="0.3">
      <c r="A42" s="42">
        <v>29</v>
      </c>
      <c r="B42" s="16" t="s">
        <v>47</v>
      </c>
      <c r="C42" s="111">
        <v>10</v>
      </c>
      <c r="D42" s="86"/>
      <c r="E42" s="25">
        <f t="shared" si="0"/>
        <v>0</v>
      </c>
      <c r="F42" s="27">
        <f t="shared" si="1"/>
        <v>0</v>
      </c>
      <c r="G42" s="86"/>
      <c r="H42" s="25">
        <f t="shared" si="2"/>
        <v>0</v>
      </c>
      <c r="I42" s="43">
        <f t="shared" si="3"/>
        <v>0</v>
      </c>
    </row>
    <row r="43" spans="1:9" ht="29.25" customHeight="1" x14ac:dyDescent="0.3">
      <c r="A43" s="42">
        <v>30</v>
      </c>
      <c r="B43" s="16" t="s">
        <v>38</v>
      </c>
      <c r="C43" s="111">
        <v>12</v>
      </c>
      <c r="D43" s="86"/>
      <c r="E43" s="25">
        <f t="shared" si="0"/>
        <v>0</v>
      </c>
      <c r="F43" s="27">
        <f t="shared" si="1"/>
        <v>0</v>
      </c>
      <c r="G43" s="86"/>
      <c r="H43" s="25">
        <f t="shared" si="2"/>
        <v>0</v>
      </c>
      <c r="I43" s="43">
        <f t="shared" si="3"/>
        <v>0</v>
      </c>
    </row>
    <row r="44" spans="1:9" x14ac:dyDescent="0.3">
      <c r="A44" s="42">
        <v>31</v>
      </c>
      <c r="B44" s="16" t="s">
        <v>39</v>
      </c>
      <c r="C44" s="111">
        <v>48</v>
      </c>
      <c r="D44" s="86"/>
      <c r="E44" s="25">
        <f t="shared" si="0"/>
        <v>0</v>
      </c>
      <c r="F44" s="27">
        <f t="shared" si="1"/>
        <v>0</v>
      </c>
      <c r="G44" s="86"/>
      <c r="H44" s="25">
        <f t="shared" si="2"/>
        <v>0</v>
      </c>
      <c r="I44" s="43">
        <f t="shared" si="3"/>
        <v>0</v>
      </c>
    </row>
    <row r="45" spans="1:9" x14ac:dyDescent="0.3">
      <c r="A45" s="42">
        <v>32</v>
      </c>
      <c r="B45" s="2" t="s">
        <v>151</v>
      </c>
      <c r="C45" s="111">
        <v>10</v>
      </c>
      <c r="D45" s="86"/>
      <c r="E45" s="25">
        <f t="shared" si="0"/>
        <v>0</v>
      </c>
      <c r="F45" s="27">
        <f t="shared" si="1"/>
        <v>0</v>
      </c>
      <c r="G45" s="86"/>
      <c r="H45" s="25">
        <f t="shared" si="2"/>
        <v>0</v>
      </c>
      <c r="I45" s="43">
        <v>800000</v>
      </c>
    </row>
    <row r="46" spans="1:9" x14ac:dyDescent="0.3">
      <c r="A46" s="42">
        <v>33</v>
      </c>
      <c r="B46" s="2" t="s">
        <v>152</v>
      </c>
      <c r="C46" s="111">
        <v>100</v>
      </c>
      <c r="D46" s="86"/>
      <c r="E46" s="25">
        <f t="shared" si="0"/>
        <v>0</v>
      </c>
      <c r="F46" s="27">
        <f t="shared" si="1"/>
        <v>0</v>
      </c>
      <c r="G46" s="86"/>
      <c r="H46" s="25">
        <f t="shared" si="2"/>
        <v>0</v>
      </c>
      <c r="I46" s="43">
        <v>5421395</v>
      </c>
    </row>
    <row r="47" spans="1:9" x14ac:dyDescent="0.3">
      <c r="A47" s="42">
        <v>34</v>
      </c>
      <c r="B47" s="2" t="s">
        <v>51</v>
      </c>
      <c r="C47" s="111"/>
      <c r="D47" s="86"/>
      <c r="E47" s="25">
        <f t="shared" si="0"/>
        <v>0</v>
      </c>
      <c r="F47" s="27">
        <f t="shared" si="1"/>
        <v>0</v>
      </c>
      <c r="G47" s="86"/>
      <c r="H47" s="25">
        <f t="shared" si="2"/>
        <v>0</v>
      </c>
      <c r="I47" s="43">
        <f t="shared" si="3"/>
        <v>0</v>
      </c>
    </row>
    <row r="48" spans="1:9" x14ac:dyDescent="0.3">
      <c r="A48" s="42">
        <v>35</v>
      </c>
      <c r="B48" s="2" t="s">
        <v>51</v>
      </c>
      <c r="C48" s="111"/>
      <c r="D48" s="86"/>
      <c r="E48" s="25">
        <f t="shared" si="0"/>
        <v>0</v>
      </c>
      <c r="F48" s="27">
        <f t="shared" si="1"/>
        <v>0</v>
      </c>
      <c r="G48" s="86"/>
      <c r="H48" s="25">
        <f t="shared" si="2"/>
        <v>0</v>
      </c>
      <c r="I48" s="43">
        <f t="shared" si="3"/>
        <v>0</v>
      </c>
    </row>
    <row r="49" spans="1:9" x14ac:dyDescent="0.3">
      <c r="A49" s="42">
        <v>36</v>
      </c>
      <c r="B49" s="2" t="s">
        <v>51</v>
      </c>
      <c r="C49" s="111"/>
      <c r="D49" s="86"/>
      <c r="E49" s="25">
        <f t="shared" si="0"/>
        <v>0</v>
      </c>
      <c r="F49" s="27">
        <f t="shared" si="1"/>
        <v>0</v>
      </c>
      <c r="G49" s="86"/>
      <c r="H49" s="25">
        <f t="shared" si="2"/>
        <v>0</v>
      </c>
      <c r="I49" s="43">
        <f t="shared" si="3"/>
        <v>0</v>
      </c>
    </row>
    <row r="50" spans="1:9" ht="14.5" thickBot="1" x14ac:dyDescent="0.35">
      <c r="A50" s="42">
        <v>37</v>
      </c>
      <c r="B50" s="2" t="s">
        <v>51</v>
      </c>
      <c r="C50" s="111"/>
      <c r="D50" s="86"/>
      <c r="E50" s="25">
        <f t="shared" si="0"/>
        <v>0</v>
      </c>
      <c r="F50" s="27">
        <f t="shared" si="1"/>
        <v>0</v>
      </c>
      <c r="G50" s="86"/>
      <c r="H50" s="25">
        <f t="shared" si="2"/>
        <v>0</v>
      </c>
      <c r="I50" s="43">
        <f t="shared" si="3"/>
        <v>0</v>
      </c>
    </row>
    <row r="51" spans="1:9" s="1" customFormat="1" ht="14.5" thickBot="1" x14ac:dyDescent="0.35">
      <c r="A51" s="44"/>
      <c r="B51" s="22" t="s">
        <v>11</v>
      </c>
      <c r="C51" s="26">
        <f>SUM(C14:C50)</f>
        <v>17286</v>
      </c>
      <c r="D51" s="23"/>
      <c r="E51" s="23"/>
      <c r="F51" s="24">
        <f>SUM(F14:F50)</f>
        <v>0</v>
      </c>
      <c r="G51" s="23"/>
      <c r="H51" s="23"/>
      <c r="I51" s="45">
        <f>SUM(I14:I50)</f>
        <v>32228705</v>
      </c>
    </row>
    <row r="52" spans="1:9" ht="36" customHeight="1" thickBot="1" x14ac:dyDescent="0.35">
      <c r="A52" s="193" t="s">
        <v>119</v>
      </c>
      <c r="B52" s="194"/>
      <c r="C52" s="120"/>
      <c r="D52" s="121" t="s">
        <v>120</v>
      </c>
      <c r="E52" s="116">
        <v>0.6</v>
      </c>
      <c r="F52" s="119">
        <f>F51*E52</f>
        <v>0</v>
      </c>
      <c r="G52" s="11" t="s">
        <v>121</v>
      </c>
      <c r="H52" s="118">
        <v>0.4</v>
      </c>
      <c r="I52" s="119">
        <f>I51*H52</f>
        <v>12891482</v>
      </c>
    </row>
    <row r="53" spans="1:9" ht="36" customHeight="1" thickBot="1" x14ac:dyDescent="0.35">
      <c r="A53" s="190" t="s">
        <v>134</v>
      </c>
      <c r="B53" s="191"/>
      <c r="C53" s="191"/>
      <c r="D53" s="192"/>
      <c r="E53" s="187">
        <f>F52+I52</f>
        <v>12891482</v>
      </c>
      <c r="F53" s="188"/>
      <c r="G53" s="188"/>
      <c r="H53" s="188"/>
      <c r="I53" s="189"/>
    </row>
    <row r="54" spans="1:9" ht="36" customHeight="1" x14ac:dyDescent="0.3">
      <c r="A54" s="112"/>
      <c r="B54" s="113"/>
      <c r="C54" s="113"/>
      <c r="D54" s="11"/>
      <c r="E54" s="114"/>
      <c r="F54" s="13"/>
      <c r="G54" s="11"/>
      <c r="H54" s="115"/>
      <c r="I54" s="39"/>
    </row>
    <row r="55" spans="1:9" ht="29.25" customHeight="1" thickBot="1" x14ac:dyDescent="0.45">
      <c r="A55" s="195" t="s">
        <v>57</v>
      </c>
      <c r="B55" s="196"/>
      <c r="C55" s="109"/>
      <c r="D55" s="171"/>
      <c r="E55" s="171"/>
      <c r="F55" s="21"/>
      <c r="G55" s="21"/>
      <c r="H55" s="21"/>
      <c r="I55" s="39"/>
    </row>
    <row r="56" spans="1:9" ht="28.5" thickBot="1" x14ac:dyDescent="0.35">
      <c r="A56" s="46" t="s">
        <v>13</v>
      </c>
      <c r="B56" s="33" t="s">
        <v>0</v>
      </c>
      <c r="C56" s="29" t="s">
        <v>12</v>
      </c>
      <c r="D56" s="172" t="s">
        <v>58</v>
      </c>
      <c r="E56" s="172"/>
      <c r="F56" s="172"/>
      <c r="G56" s="172"/>
      <c r="H56" s="172"/>
      <c r="I56" s="173"/>
    </row>
    <row r="57" spans="1:9" ht="43.5" customHeight="1" thickBot="1" x14ac:dyDescent="0.35">
      <c r="A57" s="47">
        <v>1</v>
      </c>
      <c r="B57" s="32" t="s">
        <v>59</v>
      </c>
      <c r="C57" s="135">
        <v>0.08</v>
      </c>
      <c r="D57" s="174"/>
      <c r="E57" s="174"/>
      <c r="F57" s="174"/>
      <c r="G57" s="174"/>
      <c r="H57" s="174"/>
      <c r="I57" s="175"/>
    </row>
    <row r="58" spans="1:9" x14ac:dyDescent="0.3">
      <c r="A58" s="38"/>
      <c r="B58" s="13" t="s">
        <v>147</v>
      </c>
      <c r="C58" s="13"/>
      <c r="D58" s="13"/>
      <c r="E58" s="13"/>
      <c r="F58" s="13"/>
      <c r="G58" s="13"/>
      <c r="H58" s="13"/>
      <c r="I58" s="39"/>
    </row>
    <row r="59" spans="1:9" ht="14.5" thickBot="1" x14ac:dyDescent="0.35">
      <c r="A59" s="48"/>
      <c r="B59" s="49"/>
      <c r="C59" s="49"/>
      <c r="D59" s="49"/>
      <c r="E59" s="49"/>
      <c r="F59" s="49"/>
      <c r="G59" s="49"/>
      <c r="H59" s="49"/>
      <c r="I59" s="50"/>
    </row>
    <row r="60" spans="1:9" ht="14.5" thickTop="1" x14ac:dyDescent="0.3"/>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9"/>
  <sheetViews>
    <sheetView view="pageBreakPreview" topLeftCell="A55" zoomScaleNormal="100" zoomScaleSheetLayoutView="100" workbookViewId="0">
      <selection activeCell="E59" sqref="E59:F59"/>
    </sheetView>
  </sheetViews>
  <sheetFormatPr defaultColWidth="9.1796875" defaultRowHeight="14" x14ac:dyDescent="0.3"/>
  <cols>
    <col min="1" max="1" width="4.1796875" style="2" customWidth="1"/>
    <col min="2" max="2" width="7" style="2" customWidth="1"/>
    <col min="3" max="3" width="43" style="2" customWidth="1"/>
    <col min="4" max="4" width="14.7265625" style="2" customWidth="1"/>
    <col min="5" max="5" width="29.453125" style="2" customWidth="1"/>
    <col min="6" max="6" width="31.26953125" style="2" customWidth="1"/>
    <col min="7" max="7" width="44.54296875" style="2" customWidth="1"/>
    <col min="8" max="16384" width="9.1796875" style="2"/>
  </cols>
  <sheetData>
    <row r="1" spans="2:6" x14ac:dyDescent="0.3">
      <c r="B1" s="53"/>
      <c r="C1" s="54"/>
      <c r="D1" s="198" t="s">
        <v>70</v>
      </c>
      <c r="E1" s="198"/>
      <c r="F1" s="199"/>
    </row>
    <row r="2" spans="2:6" x14ac:dyDescent="0.3">
      <c r="B2" s="19"/>
      <c r="C2" s="13"/>
      <c r="D2" s="197"/>
      <c r="E2" s="197"/>
      <c r="F2" s="200"/>
    </row>
    <row r="3" spans="2:6" x14ac:dyDescent="0.3">
      <c r="B3" s="19"/>
      <c r="C3" s="13"/>
      <c r="D3" s="197"/>
      <c r="E3" s="197"/>
      <c r="F3" s="200"/>
    </row>
    <row r="4" spans="2:6" ht="21.75" customHeight="1" x14ac:dyDescent="0.4">
      <c r="B4" s="19"/>
      <c r="C4" s="13"/>
      <c r="D4" s="171" t="s">
        <v>62</v>
      </c>
      <c r="E4" s="171"/>
      <c r="F4" s="201"/>
    </row>
    <row r="5" spans="2:6" ht="14.25" customHeight="1" x14ac:dyDescent="0.3">
      <c r="B5" s="19"/>
      <c r="C5" s="13"/>
      <c r="D5" s="34"/>
      <c r="E5" s="34"/>
      <c r="F5" s="55"/>
    </row>
    <row r="6" spans="2:6" ht="14.25" customHeight="1" x14ac:dyDescent="0.3">
      <c r="B6" s="19"/>
      <c r="C6" s="13"/>
      <c r="D6" s="34"/>
      <c r="E6" s="34"/>
      <c r="F6" s="55"/>
    </row>
    <row r="7" spans="2:6" ht="22.5" customHeight="1" x14ac:dyDescent="0.3">
      <c r="B7" s="12" t="s">
        <v>14</v>
      </c>
      <c r="C7" s="20"/>
      <c r="D7" s="181" t="s">
        <v>150</v>
      </c>
      <c r="E7" s="181"/>
      <c r="F7" s="202"/>
    </row>
    <row r="8" spans="2:6" ht="36.75" customHeight="1" x14ac:dyDescent="0.3">
      <c r="B8" s="12" t="s">
        <v>15</v>
      </c>
      <c r="C8" s="20"/>
      <c r="D8" s="182" t="str">
        <f>'COVER SHEET'!$E19</f>
        <v>THE PROVISION OF TRAVEL MANAGEMENT SERVICES FOR A PERIOD OF 36 MONTHS</v>
      </c>
      <c r="E8" s="182"/>
      <c r="F8" s="203"/>
    </row>
    <row r="9" spans="2:6" ht="29.25" customHeight="1" x14ac:dyDescent="0.3">
      <c r="B9" s="12" t="s">
        <v>2</v>
      </c>
      <c r="C9" s="20"/>
      <c r="D9" s="181"/>
      <c r="E9" s="181"/>
      <c r="F9" s="202"/>
    </row>
    <row r="10" spans="2:6" ht="29.25" customHeight="1" thickBot="1" x14ac:dyDescent="0.35">
      <c r="B10" s="12"/>
      <c r="C10" s="20"/>
      <c r="D10" s="21"/>
      <c r="E10" s="21"/>
      <c r="F10" s="56"/>
    </row>
    <row r="11" spans="2:6" ht="29.25" customHeight="1" thickBot="1" x14ac:dyDescent="0.35">
      <c r="B11" s="217" t="s">
        <v>144</v>
      </c>
      <c r="C11" s="218"/>
      <c r="D11" s="222"/>
      <c r="E11" s="223"/>
      <c r="F11" s="14"/>
    </row>
    <row r="12" spans="2:6" ht="16.5" customHeight="1" x14ac:dyDescent="0.35">
      <c r="B12" s="57"/>
      <c r="C12" s="51"/>
      <c r="D12" s="224" t="s">
        <v>85</v>
      </c>
      <c r="E12" s="224"/>
      <c r="F12" s="58"/>
    </row>
    <row r="13" spans="2:6" ht="29.25" customHeight="1" thickBot="1" x14ac:dyDescent="0.45">
      <c r="B13" s="12" t="s">
        <v>72</v>
      </c>
      <c r="C13" s="20"/>
      <c r="D13" s="21"/>
      <c r="E13" s="52"/>
      <c r="F13" s="56"/>
    </row>
    <row r="14" spans="2:6" ht="14.5" thickBot="1" x14ac:dyDescent="0.35">
      <c r="B14" s="204"/>
      <c r="C14" s="184"/>
      <c r="D14" s="185"/>
      <c r="E14" s="33" t="s">
        <v>54</v>
      </c>
      <c r="F14" s="33" t="s">
        <v>55</v>
      </c>
    </row>
    <row r="15" spans="2:6" s="3" customFormat="1" ht="28.5" thickBot="1" x14ac:dyDescent="0.35">
      <c r="B15" s="28" t="s">
        <v>19</v>
      </c>
      <c r="C15" s="28" t="s">
        <v>50</v>
      </c>
      <c r="D15" s="29"/>
      <c r="E15" s="29" t="s">
        <v>95</v>
      </c>
      <c r="F15" s="29" t="s">
        <v>95</v>
      </c>
    </row>
    <row r="16" spans="2:6" s="3" customFormat="1" ht="14.5" thickBot="1" x14ac:dyDescent="0.35">
      <c r="B16" s="209" t="s">
        <v>73</v>
      </c>
      <c r="C16" s="210"/>
      <c r="D16" s="29" t="s">
        <v>97</v>
      </c>
      <c r="E16" s="29"/>
      <c r="F16" s="29"/>
    </row>
    <row r="17" spans="2:6" x14ac:dyDescent="0.3">
      <c r="B17" s="125">
        <v>1</v>
      </c>
      <c r="C17" s="16" t="s">
        <v>60</v>
      </c>
      <c r="D17" s="89"/>
      <c r="E17" s="90"/>
      <c r="F17" s="91"/>
    </row>
    <row r="18" spans="2:6" x14ac:dyDescent="0.3">
      <c r="B18" s="125"/>
      <c r="C18" s="16" t="s">
        <v>74</v>
      </c>
      <c r="D18" s="89"/>
      <c r="E18" s="92"/>
      <c r="F18" s="91"/>
    </row>
    <row r="19" spans="2:6" x14ac:dyDescent="0.3">
      <c r="B19" s="125"/>
      <c r="C19" s="16" t="s">
        <v>75</v>
      </c>
      <c r="D19" s="89"/>
      <c r="E19" s="92"/>
      <c r="F19" s="91"/>
    </row>
    <row r="20" spans="2:6" x14ac:dyDescent="0.3">
      <c r="B20" s="125"/>
      <c r="C20" s="16" t="s">
        <v>76</v>
      </c>
      <c r="D20" s="89"/>
      <c r="E20" s="92"/>
      <c r="F20" s="91"/>
    </row>
    <row r="21" spans="2:6" x14ac:dyDescent="0.3">
      <c r="B21" s="125"/>
      <c r="C21" s="16" t="s">
        <v>77</v>
      </c>
      <c r="D21" s="89"/>
      <c r="E21" s="92"/>
      <c r="F21" s="91"/>
    </row>
    <row r="22" spans="2:6" x14ac:dyDescent="0.3">
      <c r="B22" s="125"/>
      <c r="C22" s="16" t="s">
        <v>78</v>
      </c>
      <c r="D22" s="89"/>
      <c r="E22" s="92"/>
      <c r="F22" s="91"/>
    </row>
    <row r="23" spans="2:6" x14ac:dyDescent="0.3">
      <c r="B23" s="125"/>
      <c r="C23" s="16" t="s">
        <v>79</v>
      </c>
      <c r="D23" s="89"/>
      <c r="E23" s="92"/>
      <c r="F23" s="91"/>
    </row>
    <row r="24" spans="2:6" ht="33" customHeight="1" x14ac:dyDescent="0.3">
      <c r="B24" s="125"/>
      <c r="C24" s="16" t="s">
        <v>80</v>
      </c>
      <c r="D24" s="89"/>
      <c r="E24" s="92"/>
      <c r="F24" s="91"/>
    </row>
    <row r="25" spans="2:6" x14ac:dyDescent="0.3">
      <c r="B25" s="125"/>
      <c r="C25" s="16" t="s">
        <v>81</v>
      </c>
      <c r="D25" s="89"/>
      <c r="E25" s="92"/>
      <c r="F25" s="91"/>
    </row>
    <row r="26" spans="2:6" x14ac:dyDescent="0.3">
      <c r="B26" s="125"/>
      <c r="C26" s="16" t="s">
        <v>82</v>
      </c>
      <c r="D26" s="89"/>
      <c r="E26" s="92"/>
      <c r="F26" s="91"/>
    </row>
    <row r="27" spans="2:6" ht="28" x14ac:dyDescent="0.3">
      <c r="B27" s="125">
        <v>2</v>
      </c>
      <c r="C27" s="16" t="s">
        <v>83</v>
      </c>
      <c r="D27" s="89"/>
      <c r="E27" s="92"/>
      <c r="F27" s="91"/>
    </row>
    <row r="28" spans="2:6" ht="28" x14ac:dyDescent="0.3">
      <c r="B28" s="125">
        <v>3</v>
      </c>
      <c r="C28" s="16" t="s">
        <v>84</v>
      </c>
      <c r="D28" s="89"/>
      <c r="E28" s="92"/>
      <c r="F28" s="91"/>
    </row>
    <row r="29" spans="2:6" ht="28" x14ac:dyDescent="0.3">
      <c r="B29" s="125">
        <v>4</v>
      </c>
      <c r="C29" s="16" t="s">
        <v>86</v>
      </c>
      <c r="D29" s="93"/>
      <c r="E29" s="92"/>
      <c r="F29" s="91"/>
    </row>
    <row r="30" spans="2:6" x14ac:dyDescent="0.3">
      <c r="B30" s="125">
        <v>5</v>
      </c>
      <c r="C30" s="16" t="s">
        <v>87</v>
      </c>
      <c r="D30" s="89"/>
      <c r="E30" s="92"/>
      <c r="F30" s="91"/>
    </row>
    <row r="31" spans="2:6" x14ac:dyDescent="0.3">
      <c r="B31" s="125">
        <v>6</v>
      </c>
      <c r="C31" s="16" t="s">
        <v>88</v>
      </c>
      <c r="D31" s="89"/>
      <c r="E31" s="92"/>
      <c r="F31" s="91"/>
    </row>
    <row r="32" spans="2:6" x14ac:dyDescent="0.3">
      <c r="B32" s="125">
        <v>7</v>
      </c>
      <c r="C32" s="16" t="s">
        <v>89</v>
      </c>
      <c r="D32" s="89"/>
      <c r="E32" s="92"/>
      <c r="F32" s="91"/>
    </row>
    <row r="33" spans="1:9" x14ac:dyDescent="0.3">
      <c r="B33" s="125">
        <v>8</v>
      </c>
      <c r="C33" s="74" t="s">
        <v>103</v>
      </c>
      <c r="D33" s="89"/>
      <c r="E33" s="92"/>
      <c r="F33" s="91"/>
    </row>
    <row r="34" spans="1:9" x14ac:dyDescent="0.3">
      <c r="B34" s="125">
        <v>9</v>
      </c>
      <c r="C34" s="16" t="s">
        <v>91</v>
      </c>
      <c r="D34" s="89"/>
      <c r="E34" s="92"/>
      <c r="F34" s="91"/>
    </row>
    <row r="35" spans="1:9" ht="13.5" customHeight="1" x14ac:dyDescent="0.3">
      <c r="B35" s="125">
        <v>10</v>
      </c>
      <c r="C35" s="16" t="s">
        <v>92</v>
      </c>
      <c r="D35" s="89"/>
      <c r="E35" s="92"/>
      <c r="F35" s="91"/>
    </row>
    <row r="36" spans="1:9" ht="31.5" customHeight="1" x14ac:dyDescent="0.3">
      <c r="A36" s="80"/>
      <c r="B36" s="125">
        <v>11</v>
      </c>
      <c r="C36" s="81" t="s">
        <v>93</v>
      </c>
      <c r="D36" s="94"/>
      <c r="E36" s="95"/>
      <c r="F36" s="96"/>
      <c r="G36" s="80"/>
      <c r="H36" s="80"/>
      <c r="I36" s="80"/>
    </row>
    <row r="37" spans="1:9" x14ac:dyDescent="0.3">
      <c r="B37" s="125">
        <v>12</v>
      </c>
      <c r="C37" s="2" t="s">
        <v>51</v>
      </c>
      <c r="D37" s="89"/>
      <c r="E37" s="92"/>
      <c r="F37" s="91"/>
    </row>
    <row r="38" spans="1:9" x14ac:dyDescent="0.3">
      <c r="B38" s="125">
        <v>13</v>
      </c>
      <c r="C38" s="2" t="s">
        <v>51</v>
      </c>
      <c r="D38" s="89"/>
      <c r="E38" s="92"/>
      <c r="F38" s="91"/>
    </row>
    <row r="39" spans="1:9" x14ac:dyDescent="0.3">
      <c r="B39" s="125">
        <v>14</v>
      </c>
      <c r="C39" s="2" t="s">
        <v>51</v>
      </c>
      <c r="D39" s="89"/>
      <c r="E39" s="92"/>
      <c r="F39" s="91"/>
    </row>
    <row r="40" spans="1:9" x14ac:dyDescent="0.3">
      <c r="B40" s="125">
        <v>15</v>
      </c>
      <c r="C40" s="2" t="s">
        <v>51</v>
      </c>
      <c r="D40" s="89"/>
      <c r="E40" s="92"/>
      <c r="F40" s="91"/>
    </row>
    <row r="41" spans="1:9" x14ac:dyDescent="0.3">
      <c r="B41" s="125">
        <v>16</v>
      </c>
      <c r="C41" s="2" t="s">
        <v>51</v>
      </c>
      <c r="D41" s="89"/>
      <c r="E41" s="92"/>
      <c r="F41" s="91"/>
    </row>
    <row r="42" spans="1:9" ht="14.5" thickBot="1" x14ac:dyDescent="0.35">
      <c r="B42" s="125">
        <v>17</v>
      </c>
      <c r="C42" s="2" t="s">
        <v>94</v>
      </c>
      <c r="D42" s="89"/>
      <c r="E42" s="92"/>
      <c r="F42" s="91"/>
    </row>
    <row r="43" spans="1:9" s="1" customFormat="1" ht="29.25" customHeight="1" thickBot="1" x14ac:dyDescent="0.35">
      <c r="B43" s="211" t="s">
        <v>138</v>
      </c>
      <c r="C43" s="212"/>
      <c r="D43" s="213"/>
      <c r="E43" s="24">
        <f>SUM(E17:E42)</f>
        <v>0</v>
      </c>
      <c r="F43" s="24">
        <f>SUM(F17:F42)</f>
        <v>0</v>
      </c>
    </row>
    <row r="44" spans="1:9" ht="14.5" thickBot="1" x14ac:dyDescent="0.35">
      <c r="B44" s="131"/>
      <c r="C44" s="132"/>
      <c r="D44" s="131"/>
      <c r="E44" s="133"/>
      <c r="F44" s="133"/>
    </row>
    <row r="45" spans="1:9" ht="14.5" thickBot="1" x14ac:dyDescent="0.35">
      <c r="B45" s="204"/>
      <c r="C45" s="184"/>
      <c r="D45" s="185"/>
      <c r="E45" s="33" t="s">
        <v>54</v>
      </c>
      <c r="F45" s="33" t="s">
        <v>55</v>
      </c>
    </row>
    <row r="46" spans="1:9" ht="28.5" thickBot="1" x14ac:dyDescent="0.35">
      <c r="B46" s="209" t="s">
        <v>96</v>
      </c>
      <c r="C46" s="210"/>
      <c r="D46" s="29" t="s">
        <v>97</v>
      </c>
      <c r="E46" s="29" t="s">
        <v>95</v>
      </c>
      <c r="F46" s="29" t="s">
        <v>95</v>
      </c>
    </row>
    <row r="47" spans="1:9" ht="28" x14ac:dyDescent="0.3">
      <c r="B47" s="63">
        <v>1</v>
      </c>
      <c r="C47" s="16" t="s">
        <v>136</v>
      </c>
      <c r="D47" s="97"/>
      <c r="E47" s="98"/>
      <c r="F47" s="99"/>
    </row>
    <row r="48" spans="1:9" ht="56" x14ac:dyDescent="0.3">
      <c r="B48" s="63">
        <v>2</v>
      </c>
      <c r="C48" s="16" t="s">
        <v>137</v>
      </c>
      <c r="D48" s="89"/>
      <c r="E48" s="100"/>
      <c r="F48" s="99"/>
    </row>
    <row r="49" spans="2:6" x14ac:dyDescent="0.3">
      <c r="B49" s="63">
        <v>3</v>
      </c>
      <c r="C49" s="16" t="s">
        <v>100</v>
      </c>
      <c r="D49" s="89"/>
      <c r="E49" s="100"/>
      <c r="F49" s="99"/>
    </row>
    <row r="50" spans="2:6" ht="28" x14ac:dyDescent="0.3">
      <c r="B50" s="63">
        <v>4</v>
      </c>
      <c r="C50" s="16" t="s">
        <v>101</v>
      </c>
      <c r="D50" s="89"/>
      <c r="E50" s="100"/>
      <c r="F50" s="99"/>
    </row>
    <row r="51" spans="2:6" x14ac:dyDescent="0.3">
      <c r="B51" s="63">
        <v>5</v>
      </c>
      <c r="C51" s="16" t="s">
        <v>51</v>
      </c>
      <c r="D51" s="89"/>
      <c r="E51" s="100"/>
      <c r="F51" s="99"/>
    </row>
    <row r="52" spans="2:6" x14ac:dyDescent="0.3">
      <c r="B52" s="63">
        <v>6</v>
      </c>
      <c r="C52" s="16" t="s">
        <v>51</v>
      </c>
      <c r="D52" s="89"/>
      <c r="E52" s="100"/>
      <c r="F52" s="99"/>
    </row>
    <row r="53" spans="2:6" x14ac:dyDescent="0.3">
      <c r="B53" s="63">
        <v>7</v>
      </c>
      <c r="C53" s="16" t="s">
        <v>51</v>
      </c>
      <c r="D53" s="89"/>
      <c r="E53" s="100"/>
      <c r="F53" s="99"/>
    </row>
    <row r="54" spans="2:6" ht="14.5" thickBot="1" x14ac:dyDescent="0.35">
      <c r="B54" s="63">
        <v>8</v>
      </c>
      <c r="C54" s="16" t="s">
        <v>51</v>
      </c>
      <c r="D54" s="89"/>
      <c r="E54" s="100"/>
      <c r="F54" s="99"/>
    </row>
    <row r="55" spans="2:6" ht="28.5" customHeight="1" thickBot="1" x14ac:dyDescent="0.35">
      <c r="B55" s="211" t="s">
        <v>139</v>
      </c>
      <c r="C55" s="212"/>
      <c r="D55" s="213"/>
      <c r="E55" s="24">
        <f>SUM(E47:E54)</f>
        <v>0</v>
      </c>
      <c r="F55" s="24">
        <f>SUM(F47:F54)</f>
        <v>0</v>
      </c>
    </row>
    <row r="56" spans="2:6" ht="5.25" customHeight="1" thickBot="1" x14ac:dyDescent="0.35">
      <c r="B56" s="63"/>
      <c r="C56" s="16"/>
      <c r="D56" s="64"/>
      <c r="E56" s="61"/>
      <c r="F56" s="62"/>
    </row>
    <row r="57" spans="2:6" ht="29.25" customHeight="1" thickBot="1" x14ac:dyDescent="0.35">
      <c r="B57" s="211" t="s">
        <v>142</v>
      </c>
      <c r="C57" s="212"/>
      <c r="D57" s="213"/>
      <c r="E57" s="65">
        <f>E43+E55</f>
        <v>0</v>
      </c>
      <c r="F57" s="65">
        <f>F43+F55</f>
        <v>0</v>
      </c>
    </row>
    <row r="58" spans="2:6" ht="6" customHeight="1" thickBot="1" x14ac:dyDescent="0.35">
      <c r="B58" s="63"/>
      <c r="C58" s="16"/>
      <c r="D58" s="64"/>
      <c r="E58" s="219"/>
      <c r="F58" s="220"/>
    </row>
    <row r="59" spans="2:6" ht="30.75" customHeight="1" thickBot="1" x14ac:dyDescent="0.35">
      <c r="B59" s="206" t="s">
        <v>119</v>
      </c>
      <c r="C59" s="207"/>
      <c r="D59" s="208"/>
      <c r="E59" s="128"/>
      <c r="F59" s="128"/>
    </row>
    <row r="60" spans="2:6" ht="14.25" customHeight="1" thickBot="1" x14ac:dyDescent="0.35">
      <c r="B60" s="63"/>
      <c r="C60" s="16"/>
      <c r="D60" s="64"/>
      <c r="E60" s="126" t="s">
        <v>120</v>
      </c>
      <c r="F60" s="127" t="s">
        <v>121</v>
      </c>
    </row>
    <row r="61" spans="2:6" ht="30.75" customHeight="1" thickBot="1" x14ac:dyDescent="0.35">
      <c r="B61" s="227" t="s">
        <v>141</v>
      </c>
      <c r="C61" s="228"/>
      <c r="D61" s="229"/>
      <c r="E61" s="129">
        <f>E57*E59</f>
        <v>0</v>
      </c>
      <c r="F61" s="129">
        <f>F57*F59</f>
        <v>0</v>
      </c>
    </row>
    <row r="62" spans="2:6" ht="33" customHeight="1" thickBot="1" x14ac:dyDescent="0.35">
      <c r="B62" s="214" t="s">
        <v>140</v>
      </c>
      <c r="C62" s="215"/>
      <c r="D62" s="216"/>
      <c r="E62" s="225">
        <f>E61+F61</f>
        <v>0</v>
      </c>
      <c r="F62" s="226"/>
    </row>
    <row r="63" spans="2:6" ht="45.75" customHeight="1" thickBot="1" x14ac:dyDescent="0.35">
      <c r="B63" s="214" t="s">
        <v>143</v>
      </c>
      <c r="C63" s="215"/>
      <c r="D63" s="216"/>
      <c r="E63" s="230">
        <f>E62*1.14</f>
        <v>0</v>
      </c>
      <c r="F63" s="231"/>
    </row>
    <row r="64" spans="2:6" ht="29.25" customHeight="1" thickBot="1" x14ac:dyDescent="0.35">
      <c r="B64" s="214" t="s">
        <v>145</v>
      </c>
      <c r="C64" s="215"/>
      <c r="D64" s="216"/>
      <c r="E64" s="225">
        <f>E63/12</f>
        <v>0</v>
      </c>
      <c r="F64" s="226"/>
    </row>
    <row r="65" spans="2:6" ht="17.25" customHeight="1" thickBot="1" x14ac:dyDescent="0.35">
      <c r="B65" s="63"/>
      <c r="C65" s="16"/>
      <c r="D65" s="64"/>
      <c r="E65" s="61"/>
      <c r="F65" s="62"/>
    </row>
    <row r="66" spans="2:6" ht="28.5" thickBot="1" x14ac:dyDescent="0.35">
      <c r="B66" s="28"/>
      <c r="C66" s="60" t="s">
        <v>102</v>
      </c>
      <c r="D66" s="29" t="s">
        <v>49</v>
      </c>
      <c r="E66" s="29" t="s">
        <v>52</v>
      </c>
      <c r="F66" s="62"/>
    </row>
    <row r="67" spans="2:6" ht="24" customHeight="1" x14ac:dyDescent="0.3">
      <c r="B67" s="66">
        <v>1</v>
      </c>
      <c r="C67" s="67" t="s">
        <v>98</v>
      </c>
      <c r="D67" s="90"/>
      <c r="E67" s="90">
        <f>D67*1.14</f>
        <v>0</v>
      </c>
      <c r="F67" s="221" t="s">
        <v>122</v>
      </c>
    </row>
    <row r="68" spans="2:6" ht="24" customHeight="1" x14ac:dyDescent="0.3">
      <c r="B68" s="68">
        <v>2</v>
      </c>
      <c r="C68" s="69" t="s">
        <v>99</v>
      </c>
      <c r="D68" s="92"/>
      <c r="E68" s="92">
        <f t="shared" ref="E68:E73" si="0">D68*1.14</f>
        <v>0</v>
      </c>
      <c r="F68" s="221"/>
    </row>
    <row r="69" spans="2:6" ht="24" customHeight="1" x14ac:dyDescent="0.3">
      <c r="B69" s="68">
        <v>3</v>
      </c>
      <c r="C69" s="69" t="s">
        <v>47</v>
      </c>
      <c r="D69" s="92"/>
      <c r="E69" s="92">
        <f t="shared" si="0"/>
        <v>0</v>
      </c>
      <c r="F69" s="221"/>
    </row>
    <row r="70" spans="2:6" ht="24" customHeight="1" x14ac:dyDescent="0.3">
      <c r="B70" s="68">
        <v>4</v>
      </c>
      <c r="C70" s="69" t="s">
        <v>51</v>
      </c>
      <c r="D70" s="92"/>
      <c r="E70" s="92">
        <f t="shared" si="0"/>
        <v>0</v>
      </c>
      <c r="F70" s="221"/>
    </row>
    <row r="71" spans="2:6" ht="24" customHeight="1" x14ac:dyDescent="0.3">
      <c r="B71" s="68">
        <v>5</v>
      </c>
      <c r="C71" s="69" t="s">
        <v>51</v>
      </c>
      <c r="D71" s="92"/>
      <c r="E71" s="92">
        <f t="shared" si="0"/>
        <v>0</v>
      </c>
      <c r="F71" s="221"/>
    </row>
    <row r="72" spans="2:6" ht="24" customHeight="1" x14ac:dyDescent="0.3">
      <c r="B72" s="68">
        <v>6</v>
      </c>
      <c r="C72" s="69" t="s">
        <v>51</v>
      </c>
      <c r="D72" s="92"/>
      <c r="E72" s="92">
        <f t="shared" si="0"/>
        <v>0</v>
      </c>
      <c r="F72" s="221"/>
    </row>
    <row r="73" spans="2:6" ht="24" customHeight="1" thickBot="1" x14ac:dyDescent="0.35">
      <c r="B73" s="70">
        <v>7</v>
      </c>
      <c r="C73" s="71" t="s">
        <v>51</v>
      </c>
      <c r="D73" s="101"/>
      <c r="E73" s="101">
        <f t="shared" si="0"/>
        <v>0</v>
      </c>
      <c r="F73" s="221"/>
    </row>
    <row r="74" spans="2:6" x14ac:dyDescent="0.3">
      <c r="B74" s="12"/>
      <c r="C74" s="72"/>
      <c r="D74" s="13"/>
      <c r="E74" s="73"/>
      <c r="F74" s="59"/>
    </row>
    <row r="75" spans="2:6" ht="29.25" customHeight="1" thickBot="1" x14ac:dyDescent="0.45">
      <c r="B75" s="205" t="s">
        <v>57</v>
      </c>
      <c r="C75" s="196"/>
      <c r="D75" s="21"/>
      <c r="E75" s="52"/>
      <c r="F75" s="56"/>
    </row>
    <row r="76" spans="2:6" ht="28.5" thickBot="1" x14ac:dyDescent="0.35">
      <c r="B76" s="33" t="s">
        <v>13</v>
      </c>
      <c r="C76" s="33" t="s">
        <v>0</v>
      </c>
      <c r="D76" s="29" t="s">
        <v>12</v>
      </c>
      <c r="E76" s="172" t="s">
        <v>58</v>
      </c>
      <c r="F76" s="172"/>
    </row>
    <row r="77" spans="2:6" ht="43.5" customHeight="1" thickBot="1" x14ac:dyDescent="0.35">
      <c r="B77" s="31">
        <v>1</v>
      </c>
      <c r="C77" s="32" t="s">
        <v>59</v>
      </c>
      <c r="D77" s="88"/>
      <c r="E77" s="174"/>
      <c r="F77" s="174"/>
    </row>
    <row r="78" spans="2:6" x14ac:dyDescent="0.3">
      <c r="B78" s="54"/>
      <c r="C78" s="54"/>
      <c r="D78" s="54"/>
      <c r="E78" s="54"/>
      <c r="F78" s="54"/>
    </row>
    <row r="79" spans="2:6" x14ac:dyDescent="0.3">
      <c r="B79" s="13"/>
      <c r="C79" s="13"/>
      <c r="D79" s="13"/>
      <c r="E79" s="13"/>
      <c r="F79" s="13"/>
    </row>
  </sheetData>
  <mergeCells count="28">
    <mergeCell ref="B11:C11"/>
    <mergeCell ref="E58:F58"/>
    <mergeCell ref="F67:F73"/>
    <mergeCell ref="D11:E11"/>
    <mergeCell ref="D12:E12"/>
    <mergeCell ref="B45:D45"/>
    <mergeCell ref="E64:F64"/>
    <mergeCell ref="E62:F62"/>
    <mergeCell ref="B62:D62"/>
    <mergeCell ref="B61:D61"/>
    <mergeCell ref="B63:D63"/>
    <mergeCell ref="E63:F63"/>
    <mergeCell ref="B16:C16"/>
    <mergeCell ref="E77:F77"/>
    <mergeCell ref="B14:D14"/>
    <mergeCell ref="B75:C75"/>
    <mergeCell ref="E76:F76"/>
    <mergeCell ref="B59:D59"/>
    <mergeCell ref="B46:C46"/>
    <mergeCell ref="B57:D57"/>
    <mergeCell ref="B43:D43"/>
    <mergeCell ref="B55:D55"/>
    <mergeCell ref="B64:D64"/>
    <mergeCell ref="D1:F3"/>
    <mergeCell ref="D4:F4"/>
    <mergeCell ref="D7:F7"/>
    <mergeCell ref="D8:F8"/>
    <mergeCell ref="D9:F9"/>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9"/>
  <sheetViews>
    <sheetView view="pageBreakPreview" topLeftCell="A58" zoomScaleNormal="100" zoomScaleSheetLayoutView="100" workbookViewId="0">
      <selection activeCell="G54" sqref="G54"/>
    </sheetView>
  </sheetViews>
  <sheetFormatPr defaultColWidth="9.1796875" defaultRowHeight="14" x14ac:dyDescent="0.3"/>
  <cols>
    <col min="1" max="1" width="4.1796875" style="2" customWidth="1"/>
    <col min="2" max="2" width="7" style="2" customWidth="1"/>
    <col min="3" max="3" width="43" style="2" customWidth="1"/>
    <col min="4" max="4" width="14.7265625" style="2" customWidth="1"/>
    <col min="5" max="5" width="29.453125" style="2" customWidth="1"/>
    <col min="6" max="6" width="31.26953125" style="2" customWidth="1"/>
    <col min="7" max="7" width="44.54296875" style="2" customWidth="1"/>
    <col min="8" max="16384" width="9.1796875" style="2"/>
  </cols>
  <sheetData>
    <row r="1" spans="2:6" x14ac:dyDescent="0.3">
      <c r="B1" s="53"/>
      <c r="C1" s="54"/>
      <c r="D1" s="198" t="s">
        <v>71</v>
      </c>
      <c r="E1" s="198"/>
      <c r="F1" s="199"/>
    </row>
    <row r="2" spans="2:6" x14ac:dyDescent="0.3">
      <c r="B2" s="19"/>
      <c r="C2" s="13"/>
      <c r="D2" s="197"/>
      <c r="E2" s="197"/>
      <c r="F2" s="200"/>
    </row>
    <row r="3" spans="2:6" x14ac:dyDescent="0.3">
      <c r="B3" s="19"/>
      <c r="C3" s="13"/>
      <c r="D3" s="197"/>
      <c r="E3" s="197"/>
      <c r="F3" s="200"/>
    </row>
    <row r="4" spans="2:6" ht="21.75" customHeight="1" x14ac:dyDescent="0.4">
      <c r="B4" s="19"/>
      <c r="C4" s="13"/>
      <c r="D4" s="171" t="s">
        <v>64</v>
      </c>
      <c r="E4" s="171"/>
      <c r="F4" s="201"/>
    </row>
    <row r="5" spans="2:6" ht="14.25" customHeight="1" x14ac:dyDescent="0.3">
      <c r="B5" s="19"/>
      <c r="C5" s="13"/>
      <c r="D5" s="34"/>
      <c r="E5" s="34"/>
      <c r="F5" s="55"/>
    </row>
    <row r="6" spans="2:6" ht="14.25" customHeight="1" x14ac:dyDescent="0.3">
      <c r="B6" s="19"/>
      <c r="C6" s="13"/>
      <c r="D6" s="34"/>
      <c r="E6" s="34"/>
      <c r="F6" s="55"/>
    </row>
    <row r="7" spans="2:6" ht="22.5" customHeight="1" x14ac:dyDescent="0.3">
      <c r="B7" s="12" t="s">
        <v>14</v>
      </c>
      <c r="C7" s="20"/>
      <c r="D7" s="181" t="s">
        <v>150</v>
      </c>
      <c r="E7" s="181"/>
      <c r="F7" s="202"/>
    </row>
    <row r="8" spans="2:6" ht="36.75" customHeight="1" x14ac:dyDescent="0.3">
      <c r="B8" s="12" t="s">
        <v>15</v>
      </c>
      <c r="C8" s="20"/>
      <c r="D8" s="182" t="str">
        <f>'COVER SHEET'!$E19</f>
        <v>THE PROVISION OF TRAVEL MANAGEMENT SERVICES FOR A PERIOD OF 36 MONTHS</v>
      </c>
      <c r="E8" s="182"/>
      <c r="F8" s="203"/>
    </row>
    <row r="9" spans="2:6" ht="29.25" customHeight="1" x14ac:dyDescent="0.3">
      <c r="B9" s="12" t="s">
        <v>2</v>
      </c>
      <c r="C9" s="20"/>
      <c r="D9" s="181" t="str">
        <f>'COVER SHEET'!$E21</f>
        <v>&lt;NAME OF BIDDER TO BE FILLED IN HERE&gt;</v>
      </c>
      <c r="E9" s="181"/>
      <c r="F9" s="202"/>
    </row>
    <row r="10" spans="2:6" ht="29.25" customHeight="1" thickBot="1" x14ac:dyDescent="0.35">
      <c r="B10" s="12"/>
      <c r="C10" s="20"/>
      <c r="D10" s="21"/>
      <c r="E10" s="21"/>
      <c r="F10" s="56"/>
    </row>
    <row r="11" spans="2:6" ht="35.25" customHeight="1" thickBot="1" x14ac:dyDescent="0.35">
      <c r="B11" s="217" t="s">
        <v>144</v>
      </c>
      <c r="C11" s="218"/>
      <c r="D11" s="222"/>
      <c r="E11" s="223"/>
      <c r="F11" s="14"/>
    </row>
    <row r="12" spans="2:6" ht="16.5" customHeight="1" x14ac:dyDescent="0.35">
      <c r="B12" s="57"/>
      <c r="C12" s="51"/>
      <c r="D12" s="224" t="s">
        <v>85</v>
      </c>
      <c r="E12" s="224"/>
      <c r="F12" s="58"/>
    </row>
    <row r="13" spans="2:6" ht="29.25" customHeight="1" thickBot="1" x14ac:dyDescent="0.45">
      <c r="B13" s="12" t="s">
        <v>72</v>
      </c>
      <c r="C13" s="20"/>
      <c r="D13" s="21"/>
      <c r="E13" s="52"/>
      <c r="F13" s="56"/>
    </row>
    <row r="14" spans="2:6" ht="14.5" thickBot="1" x14ac:dyDescent="0.35">
      <c r="B14" s="204"/>
      <c r="C14" s="184"/>
      <c r="D14" s="185"/>
      <c r="E14" s="33" t="s">
        <v>54</v>
      </c>
      <c r="F14" s="33" t="s">
        <v>55</v>
      </c>
    </row>
    <row r="15" spans="2:6" s="3" customFormat="1" ht="28.5" thickBot="1" x14ac:dyDescent="0.35">
      <c r="B15" s="28" t="s">
        <v>19</v>
      </c>
      <c r="C15" s="28" t="s">
        <v>50</v>
      </c>
      <c r="D15" s="29"/>
      <c r="E15" s="29" t="s">
        <v>95</v>
      </c>
      <c r="F15" s="29" t="s">
        <v>95</v>
      </c>
    </row>
    <row r="16" spans="2:6" s="3" customFormat="1" ht="14.5" thickBot="1" x14ac:dyDescent="0.35">
      <c r="B16" s="209" t="s">
        <v>73</v>
      </c>
      <c r="C16" s="210"/>
      <c r="D16" s="29" t="s">
        <v>97</v>
      </c>
      <c r="E16" s="29"/>
      <c r="F16" s="29"/>
    </row>
    <row r="17" spans="2:6" x14ac:dyDescent="0.3">
      <c r="B17" s="125">
        <v>1</v>
      </c>
      <c r="C17" s="16" t="s">
        <v>60</v>
      </c>
      <c r="D17" s="89"/>
      <c r="E17" s="90"/>
      <c r="F17" s="91"/>
    </row>
    <row r="18" spans="2:6" x14ac:dyDescent="0.3">
      <c r="B18" s="125"/>
      <c r="C18" s="16" t="s">
        <v>74</v>
      </c>
      <c r="D18" s="89"/>
      <c r="E18" s="92"/>
      <c r="F18" s="91"/>
    </row>
    <row r="19" spans="2:6" x14ac:dyDescent="0.3">
      <c r="B19" s="125"/>
      <c r="C19" s="16" t="s">
        <v>75</v>
      </c>
      <c r="D19" s="89"/>
      <c r="E19" s="92"/>
      <c r="F19" s="91"/>
    </row>
    <row r="20" spans="2:6" x14ac:dyDescent="0.3">
      <c r="B20" s="125"/>
      <c r="C20" s="16" t="s">
        <v>76</v>
      </c>
      <c r="D20" s="89"/>
      <c r="E20" s="92"/>
      <c r="F20" s="91"/>
    </row>
    <row r="21" spans="2:6" x14ac:dyDescent="0.3">
      <c r="B21" s="125"/>
      <c r="C21" s="16" t="s">
        <v>77</v>
      </c>
      <c r="D21" s="89"/>
      <c r="E21" s="92"/>
      <c r="F21" s="91"/>
    </row>
    <row r="22" spans="2:6" x14ac:dyDescent="0.3">
      <c r="B22" s="125"/>
      <c r="C22" s="16" t="s">
        <v>78</v>
      </c>
      <c r="D22" s="89"/>
      <c r="E22" s="92"/>
      <c r="F22" s="91"/>
    </row>
    <row r="23" spans="2:6" x14ac:dyDescent="0.3">
      <c r="B23" s="125"/>
      <c r="C23" s="16" t="s">
        <v>79</v>
      </c>
      <c r="D23" s="89"/>
      <c r="E23" s="92"/>
      <c r="F23" s="91"/>
    </row>
    <row r="24" spans="2:6" ht="33" customHeight="1" x14ac:dyDescent="0.3">
      <c r="B24" s="125"/>
      <c r="C24" s="16" t="s">
        <v>80</v>
      </c>
      <c r="D24" s="89"/>
      <c r="E24" s="92"/>
      <c r="F24" s="91"/>
    </row>
    <row r="25" spans="2:6" x14ac:dyDescent="0.3">
      <c r="B25" s="125"/>
      <c r="C25" s="16" t="s">
        <v>81</v>
      </c>
      <c r="D25" s="89"/>
      <c r="E25" s="92"/>
      <c r="F25" s="91"/>
    </row>
    <row r="26" spans="2:6" x14ac:dyDescent="0.3">
      <c r="B26" s="125"/>
      <c r="C26" s="16" t="s">
        <v>82</v>
      </c>
      <c r="D26" s="89"/>
      <c r="E26" s="92"/>
      <c r="F26" s="91"/>
    </row>
    <row r="27" spans="2:6" ht="28" x14ac:dyDescent="0.3">
      <c r="B27" s="125">
        <v>2</v>
      </c>
      <c r="C27" s="16" t="s">
        <v>83</v>
      </c>
      <c r="D27" s="89"/>
      <c r="E27" s="92"/>
      <c r="F27" s="91"/>
    </row>
    <row r="28" spans="2:6" ht="28" x14ac:dyDescent="0.3">
      <c r="B28" s="125">
        <v>3</v>
      </c>
      <c r="C28" s="16" t="s">
        <v>84</v>
      </c>
      <c r="D28" s="89"/>
      <c r="E28" s="92"/>
      <c r="F28" s="91"/>
    </row>
    <row r="29" spans="2:6" ht="28" x14ac:dyDescent="0.3">
      <c r="B29" s="125">
        <v>4</v>
      </c>
      <c r="C29" s="16" t="s">
        <v>86</v>
      </c>
      <c r="D29" s="93"/>
      <c r="E29" s="92"/>
      <c r="F29" s="91"/>
    </row>
    <row r="30" spans="2:6" x14ac:dyDescent="0.3">
      <c r="B30" s="125">
        <v>5</v>
      </c>
      <c r="C30" s="16" t="s">
        <v>87</v>
      </c>
      <c r="D30" s="89"/>
      <c r="E30" s="92"/>
      <c r="F30" s="91"/>
    </row>
    <row r="31" spans="2:6" x14ac:dyDescent="0.3">
      <c r="B31" s="125">
        <v>6</v>
      </c>
      <c r="C31" s="16" t="s">
        <v>88</v>
      </c>
      <c r="D31" s="89"/>
      <c r="E31" s="92"/>
      <c r="F31" s="91"/>
    </row>
    <row r="32" spans="2:6" x14ac:dyDescent="0.3">
      <c r="B32" s="125">
        <v>7</v>
      </c>
      <c r="C32" s="16" t="s">
        <v>89</v>
      </c>
      <c r="D32" s="89"/>
      <c r="E32" s="92"/>
      <c r="F32" s="91"/>
    </row>
    <row r="33" spans="1:9" x14ac:dyDescent="0.3">
      <c r="B33" s="125">
        <v>8</v>
      </c>
      <c r="C33" s="16" t="s">
        <v>90</v>
      </c>
      <c r="D33" s="89"/>
      <c r="E33" s="92"/>
      <c r="F33" s="91"/>
    </row>
    <row r="34" spans="1:9" x14ac:dyDescent="0.3">
      <c r="B34" s="125">
        <v>9</v>
      </c>
      <c r="C34" s="16" t="s">
        <v>91</v>
      </c>
      <c r="D34" s="89"/>
      <c r="E34" s="92"/>
      <c r="F34" s="91"/>
    </row>
    <row r="35" spans="1:9" ht="13.5" customHeight="1" x14ac:dyDescent="0.3">
      <c r="B35" s="125">
        <v>10</v>
      </c>
      <c r="C35" s="16" t="s">
        <v>92</v>
      </c>
      <c r="D35" s="89"/>
      <c r="E35" s="92"/>
      <c r="F35" s="91"/>
    </row>
    <row r="36" spans="1:9" ht="31.5" customHeight="1" x14ac:dyDescent="0.3">
      <c r="A36" s="80"/>
      <c r="B36" s="125">
        <v>11</v>
      </c>
      <c r="C36" s="81" t="s">
        <v>93</v>
      </c>
      <c r="D36" s="94"/>
      <c r="E36" s="95"/>
      <c r="F36" s="96"/>
      <c r="G36" s="80"/>
      <c r="H36" s="80"/>
      <c r="I36" s="80"/>
    </row>
    <row r="37" spans="1:9" x14ac:dyDescent="0.3">
      <c r="B37" s="125">
        <v>12</v>
      </c>
      <c r="C37" s="2" t="s">
        <v>51</v>
      </c>
      <c r="D37" s="89"/>
      <c r="E37" s="92"/>
      <c r="F37" s="91"/>
    </row>
    <row r="38" spans="1:9" x14ac:dyDescent="0.3">
      <c r="B38" s="125">
        <v>13</v>
      </c>
      <c r="C38" s="2" t="s">
        <v>51</v>
      </c>
      <c r="D38" s="89"/>
      <c r="E38" s="92"/>
      <c r="F38" s="91"/>
    </row>
    <row r="39" spans="1:9" x14ac:dyDescent="0.3">
      <c r="B39" s="125">
        <v>14</v>
      </c>
      <c r="C39" s="2" t="s">
        <v>51</v>
      </c>
      <c r="D39" s="89"/>
      <c r="E39" s="92"/>
      <c r="F39" s="91"/>
    </row>
    <row r="40" spans="1:9" x14ac:dyDescent="0.3">
      <c r="B40" s="125">
        <v>15</v>
      </c>
      <c r="C40" s="2" t="s">
        <v>51</v>
      </c>
      <c r="D40" s="89"/>
      <c r="E40" s="92"/>
      <c r="F40" s="91"/>
    </row>
    <row r="41" spans="1:9" x14ac:dyDescent="0.3">
      <c r="B41" s="125">
        <v>16</v>
      </c>
      <c r="C41" s="2" t="s">
        <v>51</v>
      </c>
      <c r="D41" s="89"/>
      <c r="E41" s="92"/>
      <c r="F41" s="91"/>
    </row>
    <row r="42" spans="1:9" ht="14.5" thickBot="1" x14ac:dyDescent="0.35">
      <c r="B42" s="125">
        <v>17</v>
      </c>
      <c r="C42" s="2" t="s">
        <v>94</v>
      </c>
      <c r="D42" s="89"/>
      <c r="E42" s="92"/>
      <c r="F42" s="91"/>
    </row>
    <row r="43" spans="1:9" s="1" customFormat="1" ht="29.25" customHeight="1" thickBot="1" x14ac:dyDescent="0.35">
      <c r="B43" s="211" t="s">
        <v>138</v>
      </c>
      <c r="C43" s="212"/>
      <c r="D43" s="213"/>
      <c r="E43" s="24">
        <f>SUM(E17:E42)</f>
        <v>0</v>
      </c>
      <c r="F43" s="24">
        <f>SUM(F17:F42)</f>
        <v>0</v>
      </c>
    </row>
    <row r="44" spans="1:9" ht="14.5" thickBot="1" x14ac:dyDescent="0.35">
      <c r="B44" s="131"/>
      <c r="C44" s="132"/>
      <c r="D44" s="131"/>
      <c r="E44" s="133"/>
      <c r="F44" s="133"/>
    </row>
    <row r="45" spans="1:9" ht="14.5" thickBot="1" x14ac:dyDescent="0.35">
      <c r="B45" s="204"/>
      <c r="C45" s="184"/>
      <c r="D45" s="185"/>
      <c r="E45" s="33" t="s">
        <v>54</v>
      </c>
      <c r="F45" s="33" t="s">
        <v>55</v>
      </c>
    </row>
    <row r="46" spans="1:9" ht="28.5" thickBot="1" x14ac:dyDescent="0.35">
      <c r="B46" s="209" t="s">
        <v>96</v>
      </c>
      <c r="C46" s="210"/>
      <c r="D46" s="29" t="s">
        <v>97</v>
      </c>
      <c r="E46" s="29" t="s">
        <v>95</v>
      </c>
      <c r="F46" s="29" t="s">
        <v>95</v>
      </c>
    </row>
    <row r="47" spans="1:9" ht="28" x14ac:dyDescent="0.3">
      <c r="B47" s="63">
        <v>1</v>
      </c>
      <c r="C47" s="16" t="s">
        <v>136</v>
      </c>
      <c r="D47" s="97"/>
      <c r="E47" s="98"/>
      <c r="F47" s="99"/>
    </row>
    <row r="48" spans="1:9" ht="56" x14ac:dyDescent="0.3">
      <c r="B48" s="63">
        <v>2</v>
      </c>
      <c r="C48" s="16" t="s">
        <v>137</v>
      </c>
      <c r="D48" s="89"/>
      <c r="E48" s="100"/>
      <c r="F48" s="99"/>
    </row>
    <row r="49" spans="2:6" x14ac:dyDescent="0.3">
      <c r="B49" s="63">
        <v>3</v>
      </c>
      <c r="C49" s="16" t="s">
        <v>100</v>
      </c>
      <c r="D49" s="89"/>
      <c r="E49" s="100"/>
      <c r="F49" s="99"/>
    </row>
    <row r="50" spans="2:6" ht="28" x14ac:dyDescent="0.3">
      <c r="B50" s="63">
        <v>4</v>
      </c>
      <c r="C50" s="16" t="s">
        <v>101</v>
      </c>
      <c r="D50" s="89"/>
      <c r="E50" s="100"/>
      <c r="F50" s="99"/>
    </row>
    <row r="51" spans="2:6" x14ac:dyDescent="0.3">
      <c r="B51" s="63">
        <v>5</v>
      </c>
      <c r="C51" s="16" t="s">
        <v>51</v>
      </c>
      <c r="D51" s="89"/>
      <c r="E51" s="100"/>
      <c r="F51" s="99"/>
    </row>
    <row r="52" spans="2:6" x14ac:dyDescent="0.3">
      <c r="B52" s="63">
        <v>6</v>
      </c>
      <c r="C52" s="16" t="s">
        <v>51</v>
      </c>
      <c r="D52" s="89"/>
      <c r="E52" s="100"/>
      <c r="F52" s="99"/>
    </row>
    <row r="53" spans="2:6" x14ac:dyDescent="0.3">
      <c r="B53" s="63">
        <v>7</v>
      </c>
      <c r="C53" s="16" t="s">
        <v>51</v>
      </c>
      <c r="D53" s="89"/>
      <c r="E53" s="100"/>
      <c r="F53" s="99"/>
    </row>
    <row r="54" spans="2:6" ht="14.5" thickBot="1" x14ac:dyDescent="0.35">
      <c r="B54" s="63">
        <v>8</v>
      </c>
      <c r="C54" s="16" t="s">
        <v>51</v>
      </c>
      <c r="D54" s="89"/>
      <c r="E54" s="100"/>
      <c r="F54" s="99"/>
    </row>
    <row r="55" spans="2:6" ht="28.5" customHeight="1" thickBot="1" x14ac:dyDescent="0.35">
      <c r="B55" s="211" t="s">
        <v>139</v>
      </c>
      <c r="C55" s="212"/>
      <c r="D55" s="213"/>
      <c r="E55" s="24">
        <f>SUM(E47:E54)</f>
        <v>0</v>
      </c>
      <c r="F55" s="24">
        <f>SUM(F47:F54)</f>
        <v>0</v>
      </c>
    </row>
    <row r="56" spans="2:6" ht="5.25" customHeight="1" thickBot="1" x14ac:dyDescent="0.35">
      <c r="B56" s="63"/>
      <c r="C56" s="16"/>
      <c r="D56" s="64"/>
      <c r="E56" s="61"/>
      <c r="F56" s="62"/>
    </row>
    <row r="57" spans="2:6" ht="29.25" customHeight="1" thickBot="1" x14ac:dyDescent="0.35">
      <c r="B57" s="211" t="s">
        <v>142</v>
      </c>
      <c r="C57" s="212"/>
      <c r="D57" s="213"/>
      <c r="E57" s="65">
        <f>E43+E55</f>
        <v>0</v>
      </c>
      <c r="F57" s="65">
        <f>F43+F55</f>
        <v>0</v>
      </c>
    </row>
    <row r="58" spans="2:6" ht="6" customHeight="1" thickBot="1" x14ac:dyDescent="0.35">
      <c r="B58" s="63"/>
      <c r="C58" s="16"/>
      <c r="D58" s="64"/>
      <c r="E58" s="219"/>
      <c r="F58" s="232"/>
    </row>
    <row r="59" spans="2:6" ht="30.75" customHeight="1" thickBot="1" x14ac:dyDescent="0.35">
      <c r="B59" s="206" t="s">
        <v>119</v>
      </c>
      <c r="C59" s="207"/>
      <c r="D59" s="208"/>
      <c r="E59" s="128">
        <v>0.6</v>
      </c>
      <c r="F59" s="128">
        <v>0.4</v>
      </c>
    </row>
    <row r="60" spans="2:6" ht="14.25" customHeight="1" thickBot="1" x14ac:dyDescent="0.35">
      <c r="B60" s="63"/>
      <c r="C60" s="16"/>
      <c r="D60" s="64"/>
      <c r="E60" s="126" t="s">
        <v>120</v>
      </c>
      <c r="F60" s="127" t="s">
        <v>121</v>
      </c>
    </row>
    <row r="61" spans="2:6" ht="30.75" customHeight="1" thickBot="1" x14ac:dyDescent="0.35">
      <c r="B61" s="227" t="s">
        <v>141</v>
      </c>
      <c r="C61" s="228"/>
      <c r="D61" s="229"/>
      <c r="E61" s="130">
        <f>E57*E59</f>
        <v>0</v>
      </c>
      <c r="F61" s="130">
        <f>F57*F59</f>
        <v>0</v>
      </c>
    </row>
    <row r="62" spans="2:6" ht="33" customHeight="1" thickBot="1" x14ac:dyDescent="0.35">
      <c r="B62" s="214" t="s">
        <v>140</v>
      </c>
      <c r="C62" s="215"/>
      <c r="D62" s="216"/>
      <c r="E62" s="225">
        <f>E61+F61</f>
        <v>0</v>
      </c>
      <c r="F62" s="226"/>
    </row>
    <row r="63" spans="2:6" ht="45.75" customHeight="1" thickBot="1" x14ac:dyDescent="0.35">
      <c r="B63" s="214" t="s">
        <v>143</v>
      </c>
      <c r="C63" s="215"/>
      <c r="D63" s="216"/>
      <c r="E63" s="230">
        <f>E62*1.14</f>
        <v>0</v>
      </c>
      <c r="F63" s="231"/>
    </row>
    <row r="64" spans="2:6" ht="29.25" customHeight="1" thickBot="1" x14ac:dyDescent="0.35">
      <c r="B64" s="214" t="s">
        <v>145</v>
      </c>
      <c r="C64" s="215"/>
      <c r="D64" s="216"/>
      <c r="E64" s="225">
        <f>E63/12</f>
        <v>0</v>
      </c>
      <c r="F64" s="226"/>
    </row>
    <row r="65" spans="2:6" ht="17.25" customHeight="1" thickBot="1" x14ac:dyDescent="0.35">
      <c r="B65" s="63"/>
      <c r="C65" s="16"/>
      <c r="D65" s="64"/>
      <c r="E65" s="61"/>
      <c r="F65" s="62"/>
    </row>
    <row r="66" spans="2:6" ht="28.5" thickBot="1" x14ac:dyDescent="0.35">
      <c r="B66" s="28"/>
      <c r="C66" s="60" t="s">
        <v>102</v>
      </c>
      <c r="D66" s="29" t="s">
        <v>49</v>
      </c>
      <c r="E66" s="29" t="s">
        <v>52</v>
      </c>
      <c r="F66" s="62"/>
    </row>
    <row r="67" spans="2:6" ht="24" customHeight="1" x14ac:dyDescent="0.3">
      <c r="B67" s="66">
        <v>1</v>
      </c>
      <c r="C67" s="67" t="s">
        <v>98</v>
      </c>
      <c r="D67" s="90"/>
      <c r="E67" s="90">
        <f>D67*1.14</f>
        <v>0</v>
      </c>
      <c r="F67" s="221" t="s">
        <v>122</v>
      </c>
    </row>
    <row r="68" spans="2:6" ht="24" customHeight="1" x14ac:dyDescent="0.3">
      <c r="B68" s="68">
        <v>2</v>
      </c>
      <c r="C68" s="69" t="s">
        <v>99</v>
      </c>
      <c r="D68" s="92"/>
      <c r="E68" s="92">
        <f t="shared" ref="E68:E73" si="0">D68*1.14</f>
        <v>0</v>
      </c>
      <c r="F68" s="221"/>
    </row>
    <row r="69" spans="2:6" ht="24" customHeight="1" x14ac:dyDescent="0.3">
      <c r="B69" s="68">
        <v>3</v>
      </c>
      <c r="C69" s="69" t="s">
        <v>47</v>
      </c>
      <c r="D69" s="92"/>
      <c r="E69" s="92">
        <f t="shared" si="0"/>
        <v>0</v>
      </c>
      <c r="F69" s="221"/>
    </row>
    <row r="70" spans="2:6" ht="24" customHeight="1" x14ac:dyDescent="0.3">
      <c r="B70" s="68">
        <v>4</v>
      </c>
      <c r="C70" s="69" t="s">
        <v>51</v>
      </c>
      <c r="D70" s="92"/>
      <c r="E70" s="92">
        <f t="shared" si="0"/>
        <v>0</v>
      </c>
      <c r="F70" s="221"/>
    </row>
    <row r="71" spans="2:6" ht="24" customHeight="1" x14ac:dyDescent="0.3">
      <c r="B71" s="68">
        <v>5</v>
      </c>
      <c r="C71" s="69" t="s">
        <v>51</v>
      </c>
      <c r="D71" s="92"/>
      <c r="E71" s="92">
        <f t="shared" si="0"/>
        <v>0</v>
      </c>
      <c r="F71" s="221"/>
    </row>
    <row r="72" spans="2:6" ht="24" customHeight="1" x14ac:dyDescent="0.3">
      <c r="B72" s="68">
        <v>6</v>
      </c>
      <c r="C72" s="69" t="s">
        <v>51</v>
      </c>
      <c r="D72" s="92"/>
      <c r="E72" s="92">
        <f t="shared" si="0"/>
        <v>0</v>
      </c>
      <c r="F72" s="221"/>
    </row>
    <row r="73" spans="2:6" ht="24" customHeight="1" thickBot="1" x14ac:dyDescent="0.35">
      <c r="B73" s="70">
        <v>7</v>
      </c>
      <c r="C73" s="71" t="s">
        <v>51</v>
      </c>
      <c r="D73" s="101"/>
      <c r="E73" s="101">
        <f t="shared" si="0"/>
        <v>0</v>
      </c>
      <c r="F73" s="221"/>
    </row>
    <row r="74" spans="2:6" x14ac:dyDescent="0.3">
      <c r="B74" s="12"/>
      <c r="C74" s="72"/>
      <c r="D74" s="13"/>
      <c r="E74" s="73"/>
      <c r="F74" s="59"/>
    </row>
    <row r="75" spans="2:6" ht="29.25" customHeight="1" thickBot="1" x14ac:dyDescent="0.45">
      <c r="B75" s="205" t="s">
        <v>57</v>
      </c>
      <c r="C75" s="196"/>
      <c r="D75" s="21"/>
      <c r="E75" s="52"/>
      <c r="F75" s="56"/>
    </row>
    <row r="76" spans="2:6" ht="28.5" thickBot="1" x14ac:dyDescent="0.35">
      <c r="B76" s="33" t="s">
        <v>13</v>
      </c>
      <c r="C76" s="33" t="s">
        <v>0</v>
      </c>
      <c r="D76" s="29" t="s">
        <v>12</v>
      </c>
      <c r="E76" s="172" t="s">
        <v>58</v>
      </c>
      <c r="F76" s="172"/>
    </row>
    <row r="77" spans="2:6" ht="43.5" customHeight="1" thickBot="1" x14ac:dyDescent="0.35">
      <c r="B77" s="31">
        <v>1</v>
      </c>
      <c r="C77" s="32" t="s">
        <v>59</v>
      </c>
      <c r="D77" s="88"/>
      <c r="E77" s="174"/>
      <c r="F77" s="174"/>
    </row>
    <row r="78" spans="2:6" x14ac:dyDescent="0.3">
      <c r="B78" s="54"/>
      <c r="C78" s="54"/>
      <c r="D78" s="54"/>
      <c r="E78" s="54"/>
      <c r="F78" s="54"/>
    </row>
    <row r="79" spans="2:6" x14ac:dyDescent="0.3">
      <c r="B79" s="13"/>
      <c r="C79" s="13"/>
      <c r="D79" s="13"/>
      <c r="E79" s="13"/>
      <c r="F79" s="13"/>
    </row>
  </sheetData>
  <mergeCells count="28">
    <mergeCell ref="B11:C11"/>
    <mergeCell ref="E58:F58"/>
    <mergeCell ref="F67:F73"/>
    <mergeCell ref="D11:E11"/>
    <mergeCell ref="D12:E12"/>
    <mergeCell ref="B45:D45"/>
    <mergeCell ref="E64:F64"/>
    <mergeCell ref="E62:F62"/>
    <mergeCell ref="B62:D62"/>
    <mergeCell ref="B61:D61"/>
    <mergeCell ref="B63:D63"/>
    <mergeCell ref="E63:F63"/>
    <mergeCell ref="B16:C16"/>
    <mergeCell ref="E77:F77"/>
    <mergeCell ref="B14:D14"/>
    <mergeCell ref="B75:C75"/>
    <mergeCell ref="E76:F76"/>
    <mergeCell ref="B59:D59"/>
    <mergeCell ref="B46:C46"/>
    <mergeCell ref="B57:D57"/>
    <mergeCell ref="B43:D43"/>
    <mergeCell ref="B55:D55"/>
    <mergeCell ref="B64:D64"/>
    <mergeCell ref="D1:F3"/>
    <mergeCell ref="D4:F4"/>
    <mergeCell ref="D7:F7"/>
    <mergeCell ref="D8:F8"/>
    <mergeCell ref="D9:F9"/>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rowBreaks count="1" manualBreakCount="1">
    <brk id="44" min="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57"/>
  <sheetViews>
    <sheetView view="pageBreakPreview" topLeftCell="A22" zoomScale="90" zoomScaleNormal="100" zoomScaleSheetLayoutView="90" workbookViewId="0">
      <selection activeCell="C8" sqref="C8:I8"/>
    </sheetView>
  </sheetViews>
  <sheetFormatPr defaultRowHeight="12.5" x14ac:dyDescent="0.25"/>
  <cols>
    <col min="1" max="1" width="25" customWidth="1"/>
    <col min="2" max="2" width="13.54296875" customWidth="1"/>
    <col min="5" max="5" width="13.81640625" customWidth="1"/>
    <col min="7" max="7" width="11.1796875" customWidth="1"/>
    <col min="10" max="10" width="39.2695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 thickBot="1" x14ac:dyDescent="0.3">
      <c r="A7" s="7"/>
      <c r="B7" s="8"/>
      <c r="C7" s="8"/>
      <c r="D7" s="8"/>
      <c r="E7" s="8"/>
      <c r="F7" s="8"/>
      <c r="G7" s="8"/>
      <c r="H7" s="8"/>
      <c r="I7" s="9"/>
    </row>
    <row r="8" spans="1:9" ht="14.5" thickBot="1" x14ac:dyDescent="0.35">
      <c r="A8" s="233" t="s">
        <v>14</v>
      </c>
      <c r="B8" s="233"/>
      <c r="C8" s="240" t="s">
        <v>150</v>
      </c>
      <c r="D8" s="240"/>
      <c r="E8" s="240"/>
      <c r="F8" s="240"/>
      <c r="G8" s="240"/>
      <c r="H8" s="240"/>
      <c r="I8" s="240"/>
    </row>
    <row r="9" spans="1:9" ht="42" customHeight="1" thickBot="1" x14ac:dyDescent="0.35">
      <c r="A9" s="233" t="s">
        <v>15</v>
      </c>
      <c r="B9" s="233"/>
      <c r="C9" s="240" t="str">
        <f>'COVER SHEET'!$E$19</f>
        <v>THE PROVISION OF TRAVEL MANAGEMENT SERVICES FOR A PERIOD OF 36 MONTHS</v>
      </c>
      <c r="D9" s="240"/>
      <c r="E9" s="240"/>
      <c r="F9" s="240"/>
      <c r="G9" s="240"/>
      <c r="H9" s="240"/>
      <c r="I9" s="240"/>
    </row>
    <row r="10" spans="1:9" ht="22.5" customHeight="1" thickBot="1" x14ac:dyDescent="0.35">
      <c r="A10" s="233" t="s">
        <v>2</v>
      </c>
      <c r="B10" s="233"/>
      <c r="C10" s="240" t="str">
        <f>'COVER SHEET'!$E$21</f>
        <v>&lt;NAME OF BIDDER TO BE FILLED IN HERE&gt;</v>
      </c>
      <c r="D10" s="240"/>
      <c r="E10" s="240"/>
      <c r="F10" s="240"/>
      <c r="G10" s="240"/>
      <c r="H10" s="240"/>
      <c r="I10" s="240"/>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234" t="s">
        <v>10</v>
      </c>
      <c r="B13" s="235"/>
      <c r="C13" s="235"/>
      <c r="D13" s="235"/>
      <c r="E13" s="235"/>
      <c r="F13" s="235"/>
      <c r="G13" s="235"/>
      <c r="H13" s="235"/>
      <c r="I13" s="236"/>
    </row>
    <row r="14" spans="1:9" x14ac:dyDescent="0.25">
      <c r="A14" s="18" t="s">
        <v>9</v>
      </c>
      <c r="B14" s="8"/>
      <c r="C14" s="8"/>
      <c r="D14" s="8"/>
      <c r="E14" s="8"/>
      <c r="F14" s="8"/>
      <c r="G14" s="8"/>
      <c r="H14" s="8"/>
      <c r="I14" s="9"/>
    </row>
    <row r="15" spans="1:9" x14ac:dyDescent="0.25">
      <c r="A15" s="18"/>
      <c r="B15" s="8"/>
      <c r="C15" s="8"/>
      <c r="D15" s="8"/>
      <c r="E15" s="8"/>
      <c r="F15" s="8"/>
      <c r="G15" s="8"/>
      <c r="H15" s="8"/>
      <c r="I15" s="9"/>
    </row>
    <row r="16" spans="1:9" ht="54.75" customHeight="1" x14ac:dyDescent="0.25">
      <c r="A16" s="237" t="s">
        <v>146</v>
      </c>
      <c r="B16" s="238"/>
      <c r="C16" s="238"/>
      <c r="D16" s="238"/>
      <c r="E16" s="238"/>
      <c r="F16" s="238"/>
      <c r="G16" s="238"/>
      <c r="H16" s="238"/>
      <c r="I16" s="239"/>
    </row>
    <row r="17" spans="1:9" ht="13" thickBot="1" x14ac:dyDescent="0.3">
      <c r="A17" s="241"/>
      <c r="B17" s="242"/>
      <c r="C17" s="242"/>
      <c r="D17" s="242"/>
      <c r="E17" s="242"/>
      <c r="F17" s="242"/>
      <c r="G17" s="242"/>
      <c r="H17" s="242"/>
      <c r="I17" s="243"/>
    </row>
    <row r="18" spans="1:9" ht="21.75" customHeight="1" x14ac:dyDescent="0.3">
      <c r="A18" s="244" t="s">
        <v>104</v>
      </c>
      <c r="B18" s="245"/>
      <c r="C18" s="245"/>
      <c r="D18" s="245"/>
      <c r="E18" s="245"/>
      <c r="F18" s="245"/>
      <c r="G18" s="245"/>
      <c r="H18" s="245"/>
      <c r="I18" s="246"/>
    </row>
    <row r="19" spans="1:9" ht="28.5" customHeight="1" x14ac:dyDescent="0.35">
      <c r="A19" s="247">
        <f>' 1. TRANSACTION FEE ONSITE'!E53</f>
        <v>0</v>
      </c>
      <c r="B19" s="248"/>
      <c r="C19" s="249" t="s">
        <v>106</v>
      </c>
      <c r="D19" s="249"/>
      <c r="E19" s="250"/>
      <c r="F19" s="250"/>
      <c r="G19" s="250"/>
      <c r="H19" s="251"/>
      <c r="I19" s="252"/>
    </row>
    <row r="20" spans="1:9" x14ac:dyDescent="0.25">
      <c r="A20" s="253" t="s">
        <v>105</v>
      </c>
      <c r="B20" s="254"/>
      <c r="C20" s="254"/>
      <c r="D20" s="254"/>
      <c r="E20" s="254"/>
      <c r="F20" s="254"/>
      <c r="G20" s="254"/>
      <c r="H20" s="254"/>
      <c r="I20" s="255"/>
    </row>
    <row r="21" spans="1:9" ht="24" customHeight="1" thickBot="1" x14ac:dyDescent="0.3">
      <c r="A21" s="256"/>
      <c r="B21" s="257"/>
      <c r="C21" s="257"/>
      <c r="D21" s="257"/>
      <c r="E21" s="257"/>
      <c r="F21" s="257"/>
      <c r="G21" s="257"/>
      <c r="H21" s="257"/>
      <c r="I21" s="258"/>
    </row>
    <row r="22" spans="1:9" ht="13" x14ac:dyDescent="0.3">
      <c r="A22" s="75"/>
      <c r="B22" s="76"/>
      <c r="C22" s="76"/>
      <c r="D22" s="76"/>
      <c r="E22" s="76"/>
      <c r="F22" s="76"/>
      <c r="G22" s="76"/>
      <c r="H22" s="76"/>
      <c r="I22" s="77"/>
    </row>
    <row r="23" spans="1:9" ht="13" thickBot="1" x14ac:dyDescent="0.3">
      <c r="A23" s="18"/>
      <c r="B23" s="78"/>
      <c r="C23" s="78"/>
      <c r="D23" s="78"/>
      <c r="E23" s="78"/>
      <c r="F23" s="78"/>
      <c r="G23" s="78"/>
      <c r="H23" s="78"/>
      <c r="I23" s="79"/>
    </row>
    <row r="24" spans="1:9" ht="13" x14ac:dyDescent="0.3">
      <c r="A24" s="244" t="s">
        <v>107</v>
      </c>
      <c r="B24" s="245"/>
      <c r="C24" s="245"/>
      <c r="D24" s="245"/>
      <c r="E24" s="245"/>
      <c r="F24" s="245"/>
      <c r="G24" s="245"/>
      <c r="H24" s="245"/>
      <c r="I24" s="246"/>
    </row>
    <row r="25" spans="1:9" ht="28.5" customHeight="1" x14ac:dyDescent="0.35">
      <c r="A25" s="247">
        <f>'2. TRANSACTION FEE OFFSITE '!E53</f>
        <v>12891482</v>
      </c>
      <c r="B25" s="248"/>
      <c r="C25" s="249" t="s">
        <v>106</v>
      </c>
      <c r="D25" s="249"/>
      <c r="E25" s="250"/>
      <c r="F25" s="250"/>
      <c r="G25" s="250"/>
      <c r="H25" s="251"/>
      <c r="I25" s="252"/>
    </row>
    <row r="26" spans="1:9" x14ac:dyDescent="0.25">
      <c r="A26" s="253" t="s">
        <v>105</v>
      </c>
      <c r="B26" s="254"/>
      <c r="C26" s="254"/>
      <c r="D26" s="254"/>
      <c r="E26" s="254"/>
      <c r="F26" s="254"/>
      <c r="G26" s="254"/>
      <c r="H26" s="254"/>
      <c r="I26" s="255"/>
    </row>
    <row r="27" spans="1:9" ht="34.5" customHeight="1" thickBot="1" x14ac:dyDescent="0.3">
      <c r="A27" s="256"/>
      <c r="B27" s="257"/>
      <c r="C27" s="257"/>
      <c r="D27" s="257"/>
      <c r="E27" s="257"/>
      <c r="F27" s="257"/>
      <c r="G27" s="257"/>
      <c r="H27" s="257"/>
      <c r="I27" s="258"/>
    </row>
    <row r="28" spans="1:9" x14ac:dyDescent="0.25">
      <c r="A28" s="18"/>
      <c r="B28" s="78"/>
      <c r="C28" s="78"/>
      <c r="D28" s="78"/>
      <c r="E28" s="78"/>
      <c r="F28" s="78"/>
      <c r="G28" s="78"/>
      <c r="H28" s="78"/>
      <c r="I28" s="79"/>
    </row>
    <row r="29" spans="1:9" ht="13.5" thickBot="1" x14ac:dyDescent="0.35">
      <c r="A29" s="75"/>
      <c r="B29" s="76"/>
      <c r="C29" s="76"/>
      <c r="D29" s="76"/>
      <c r="E29" s="76"/>
      <c r="F29" s="76"/>
      <c r="G29" s="76"/>
      <c r="H29" s="76"/>
      <c r="I29" s="77"/>
    </row>
    <row r="30" spans="1:9" ht="13" x14ac:dyDescent="0.3">
      <c r="A30" s="244" t="s">
        <v>108</v>
      </c>
      <c r="B30" s="245"/>
      <c r="C30" s="245"/>
      <c r="D30" s="245"/>
      <c r="E30" s="245"/>
      <c r="F30" s="245"/>
      <c r="G30" s="245"/>
      <c r="H30" s="245"/>
      <c r="I30" s="246"/>
    </row>
    <row r="31" spans="1:9" ht="30.75" customHeight="1" x14ac:dyDescent="0.35">
      <c r="A31" s="247">
        <f>'3. MANAGEMENT FEE ONSITE'!$E$63</f>
        <v>0</v>
      </c>
      <c r="B31" s="248"/>
      <c r="C31" s="249" t="s">
        <v>106</v>
      </c>
      <c r="D31" s="249"/>
      <c r="E31" s="250"/>
      <c r="F31" s="250"/>
      <c r="G31" s="250"/>
      <c r="H31" s="251"/>
      <c r="I31" s="252"/>
    </row>
    <row r="32" spans="1:9" ht="13.5" customHeight="1" x14ac:dyDescent="0.25">
      <c r="A32" s="253" t="s">
        <v>105</v>
      </c>
      <c r="B32" s="254"/>
      <c r="C32" s="254"/>
      <c r="D32" s="254"/>
      <c r="E32" s="254"/>
      <c r="F32" s="254"/>
      <c r="G32" s="254"/>
      <c r="H32" s="254"/>
      <c r="I32" s="255"/>
    </row>
    <row r="33" spans="1:9" ht="31.5" customHeight="1" thickBot="1" x14ac:dyDescent="0.3">
      <c r="A33" s="256"/>
      <c r="B33" s="257"/>
      <c r="C33" s="257"/>
      <c r="D33" s="257"/>
      <c r="E33" s="257"/>
      <c r="F33" s="257"/>
      <c r="G33" s="257"/>
      <c r="H33" s="257"/>
      <c r="I33" s="258"/>
    </row>
    <row r="34" spans="1:9" ht="13" x14ac:dyDescent="0.3">
      <c r="A34" s="75"/>
      <c r="B34" s="76"/>
      <c r="C34" s="76"/>
      <c r="D34" s="76"/>
      <c r="E34" s="76"/>
      <c r="F34" s="76"/>
      <c r="G34" s="76"/>
      <c r="H34" s="76"/>
      <c r="I34" s="77"/>
    </row>
    <row r="35" spans="1:9" ht="13" thickBot="1" x14ac:dyDescent="0.3">
      <c r="A35" s="18"/>
      <c r="B35" s="78"/>
      <c r="C35" s="78"/>
      <c r="D35" s="78"/>
      <c r="E35" s="78"/>
      <c r="F35" s="78"/>
      <c r="G35" s="78"/>
      <c r="H35" s="78"/>
      <c r="I35" s="79"/>
    </row>
    <row r="36" spans="1:9" ht="13" x14ac:dyDescent="0.3">
      <c r="A36" s="244" t="s">
        <v>109</v>
      </c>
      <c r="B36" s="245"/>
      <c r="C36" s="245"/>
      <c r="D36" s="245"/>
      <c r="E36" s="245"/>
      <c r="F36" s="245"/>
      <c r="G36" s="245"/>
      <c r="H36" s="245"/>
      <c r="I36" s="246"/>
    </row>
    <row r="37" spans="1:9" ht="30.75" customHeight="1" x14ac:dyDescent="0.35">
      <c r="A37" s="247">
        <f>'4. MANAGEMENT FEE OFFSITE'!E63</f>
        <v>0</v>
      </c>
      <c r="B37" s="248"/>
      <c r="C37" s="249" t="s">
        <v>106</v>
      </c>
      <c r="D37" s="249"/>
      <c r="E37" s="250"/>
      <c r="F37" s="250"/>
      <c r="G37" s="250"/>
      <c r="H37" s="251"/>
      <c r="I37" s="252"/>
    </row>
    <row r="38" spans="1:9" x14ac:dyDescent="0.25">
      <c r="A38" s="253" t="s">
        <v>105</v>
      </c>
      <c r="B38" s="254"/>
      <c r="C38" s="254"/>
      <c r="D38" s="254"/>
      <c r="E38" s="254"/>
      <c r="F38" s="254"/>
      <c r="G38" s="254"/>
      <c r="H38" s="254"/>
      <c r="I38" s="255"/>
    </row>
    <row r="39" spans="1:9" ht="29.25" customHeight="1" thickBot="1" x14ac:dyDescent="0.3">
      <c r="A39" s="256"/>
      <c r="B39" s="257"/>
      <c r="C39" s="257"/>
      <c r="D39" s="257"/>
      <c r="E39" s="257"/>
      <c r="F39" s="257"/>
      <c r="G39" s="257"/>
      <c r="H39" s="257"/>
      <c r="I39" s="258"/>
    </row>
    <row r="40" spans="1:9" x14ac:dyDescent="0.25">
      <c r="A40" s="241"/>
      <c r="B40" s="242"/>
      <c r="C40" s="242"/>
      <c r="D40" s="242"/>
      <c r="E40" s="242"/>
      <c r="F40" s="242"/>
      <c r="G40" s="242"/>
      <c r="H40" s="242"/>
      <c r="I40" s="243"/>
    </row>
    <row r="41" spans="1:9" ht="39" customHeight="1" x14ac:dyDescent="0.25">
      <c r="A41" s="237" t="s">
        <v>110</v>
      </c>
      <c r="B41" s="238"/>
      <c r="C41" s="238"/>
      <c r="D41" s="238"/>
      <c r="E41" s="238"/>
      <c r="F41" s="238"/>
      <c r="G41" s="238"/>
      <c r="H41" s="238"/>
      <c r="I41" s="239"/>
    </row>
    <row r="42" spans="1:9" x14ac:dyDescent="0.25">
      <c r="A42" s="241"/>
      <c r="B42" s="242"/>
      <c r="C42" s="242"/>
      <c r="D42" s="242"/>
      <c r="E42" s="242"/>
      <c r="F42" s="242"/>
      <c r="G42" s="242"/>
      <c r="H42" s="242"/>
      <c r="I42" s="243"/>
    </row>
    <row r="43" spans="1:9" ht="27.75" customHeight="1" x14ac:dyDescent="0.25">
      <c r="A43" s="237" t="s">
        <v>111</v>
      </c>
      <c r="B43" s="259"/>
      <c r="C43" s="259"/>
      <c r="D43" s="259"/>
      <c r="E43" s="259"/>
      <c r="F43" s="259"/>
      <c r="G43" s="259"/>
      <c r="H43" s="259"/>
      <c r="I43" s="260"/>
    </row>
    <row r="44" spans="1:9" ht="10.5" customHeight="1" x14ac:dyDescent="0.25">
      <c r="A44" s="264"/>
      <c r="B44" s="242"/>
      <c r="C44" s="242"/>
      <c r="D44" s="242"/>
      <c r="E44" s="242"/>
      <c r="F44" s="242"/>
      <c r="G44" s="242"/>
      <c r="H44" s="242"/>
      <c r="I44" s="243"/>
    </row>
    <row r="45" spans="1:9" ht="38.25" customHeight="1" x14ac:dyDescent="0.25">
      <c r="A45" s="237" t="s">
        <v>112</v>
      </c>
      <c r="B45" s="259"/>
      <c r="C45" s="259"/>
      <c r="D45" s="259"/>
      <c r="E45" s="259"/>
      <c r="F45" s="259"/>
      <c r="G45" s="259"/>
      <c r="H45" s="259"/>
      <c r="I45" s="260"/>
    </row>
    <row r="46" spans="1:9" ht="13" thickBot="1" x14ac:dyDescent="0.3">
      <c r="A46" s="241"/>
      <c r="B46" s="242"/>
      <c r="C46" s="242"/>
      <c r="D46" s="242"/>
      <c r="E46" s="242"/>
      <c r="F46" s="242"/>
      <c r="G46" s="242"/>
      <c r="H46" s="242"/>
      <c r="I46" s="243"/>
    </row>
    <row r="47" spans="1:9" ht="41.25" customHeight="1" thickBot="1" x14ac:dyDescent="0.35">
      <c r="A47" s="270" t="s">
        <v>113</v>
      </c>
      <c r="B47" s="271"/>
      <c r="C47" s="272"/>
      <c r="D47" s="76"/>
      <c r="E47" s="270" t="s">
        <v>114</v>
      </c>
      <c r="F47" s="271"/>
      <c r="G47" s="271"/>
      <c r="H47" s="271"/>
      <c r="I47" s="272"/>
    </row>
    <row r="48" spans="1:9" ht="22.5" customHeight="1" x14ac:dyDescent="0.25">
      <c r="A48" s="264" t="s">
        <v>115</v>
      </c>
      <c r="B48" s="242"/>
      <c r="C48" s="242"/>
      <c r="D48" s="242"/>
      <c r="E48" s="242"/>
      <c r="F48" s="242"/>
      <c r="G48" s="242"/>
      <c r="H48" s="242"/>
      <c r="I48" s="243"/>
    </row>
    <row r="49" spans="1:9" ht="23.25" customHeight="1" x14ac:dyDescent="0.25">
      <c r="A49" s="264" t="s">
        <v>116</v>
      </c>
      <c r="B49" s="242"/>
      <c r="C49" s="242"/>
      <c r="D49" s="242"/>
      <c r="E49" s="242"/>
      <c r="F49" s="242"/>
      <c r="G49" s="242"/>
      <c r="H49" s="242"/>
      <c r="I49" s="243"/>
    </row>
    <row r="50" spans="1:9" x14ac:dyDescent="0.25">
      <c r="A50" s="241"/>
      <c r="B50" s="242"/>
      <c r="C50" s="242"/>
      <c r="D50" s="242"/>
      <c r="E50" s="242"/>
      <c r="F50" s="242"/>
      <c r="G50" s="242"/>
      <c r="H50" s="242"/>
      <c r="I50" s="243"/>
    </row>
    <row r="51" spans="1:9" ht="13" x14ac:dyDescent="0.3">
      <c r="A51" s="265" t="s">
        <v>117</v>
      </c>
      <c r="B51" s="266"/>
      <c r="C51" s="266"/>
      <c r="D51" s="266"/>
      <c r="E51" s="266"/>
      <c r="F51" s="266"/>
      <c r="G51" s="266"/>
      <c r="H51" s="266"/>
      <c r="I51" s="267"/>
    </row>
    <row r="52" spans="1:9" x14ac:dyDescent="0.25">
      <c r="A52" s="241"/>
      <c r="B52" s="242"/>
      <c r="C52" s="242"/>
      <c r="D52" s="242"/>
      <c r="E52" s="242"/>
      <c r="F52" s="242"/>
      <c r="G52" s="242"/>
      <c r="H52" s="242"/>
      <c r="I52" s="243"/>
    </row>
    <row r="53" spans="1:9" x14ac:dyDescent="0.25">
      <c r="A53" s="264" t="s">
        <v>6</v>
      </c>
      <c r="B53" s="268"/>
      <c r="C53" s="268"/>
      <c r="D53" s="268"/>
      <c r="E53" s="268"/>
      <c r="F53" s="268"/>
      <c r="G53" s="268"/>
      <c r="H53" s="268"/>
      <c r="I53" s="269"/>
    </row>
    <row r="54" spans="1:9" x14ac:dyDescent="0.25">
      <c r="A54" s="264" t="s">
        <v>7</v>
      </c>
      <c r="B54" s="268"/>
      <c r="C54" s="268"/>
      <c r="D54" s="268"/>
      <c r="E54" s="268"/>
      <c r="F54" s="268"/>
      <c r="G54" s="268"/>
      <c r="H54" s="268"/>
      <c r="I54" s="269"/>
    </row>
    <row r="55" spans="1:9" x14ac:dyDescent="0.25">
      <c r="A55" s="264" t="s">
        <v>8</v>
      </c>
      <c r="B55" s="268"/>
      <c r="C55" s="268"/>
      <c r="D55" s="268"/>
      <c r="E55" s="268"/>
      <c r="F55" s="268"/>
      <c r="G55" s="268"/>
      <c r="H55" s="268"/>
      <c r="I55" s="269"/>
    </row>
    <row r="56" spans="1:9" x14ac:dyDescent="0.25">
      <c r="A56" s="264" t="s">
        <v>118</v>
      </c>
      <c r="B56" s="268"/>
      <c r="C56" s="268"/>
      <c r="D56" s="268"/>
      <c r="E56" s="268"/>
      <c r="F56" s="268"/>
      <c r="G56" s="268"/>
      <c r="H56" s="268"/>
      <c r="I56" s="269"/>
    </row>
    <row r="57" spans="1:9" ht="13" thickBot="1" x14ac:dyDescent="0.3">
      <c r="A57" s="261"/>
      <c r="B57" s="262"/>
      <c r="C57" s="262"/>
      <c r="D57" s="262"/>
      <c r="E57" s="262"/>
      <c r="F57" s="262"/>
      <c r="G57" s="262"/>
      <c r="H57" s="262"/>
      <c r="I57" s="263"/>
    </row>
  </sheetData>
  <mergeCells count="56">
    <mergeCell ref="A39:I39"/>
    <mergeCell ref="A32:I32"/>
    <mergeCell ref="A26:I26"/>
    <mergeCell ref="A30:I30"/>
    <mergeCell ref="A31:B31"/>
    <mergeCell ref="C31:D31"/>
    <mergeCell ref="E31:G31"/>
    <mergeCell ref="H31:I31"/>
    <mergeCell ref="A47:C47"/>
    <mergeCell ref="E47:I47"/>
    <mergeCell ref="A44:I44"/>
    <mergeCell ref="A45:I45"/>
    <mergeCell ref="A46:I46"/>
    <mergeCell ref="A57:I57"/>
    <mergeCell ref="A48:I48"/>
    <mergeCell ref="A49:I49"/>
    <mergeCell ref="A50:I50"/>
    <mergeCell ref="A51:I51"/>
    <mergeCell ref="A52:I52"/>
    <mergeCell ref="A53:I53"/>
    <mergeCell ref="A54:I54"/>
    <mergeCell ref="A55:I55"/>
    <mergeCell ref="A56:I56"/>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17:I17"/>
    <mergeCell ref="A18:I18"/>
    <mergeCell ref="A24:I24"/>
    <mergeCell ref="A19:B19"/>
    <mergeCell ref="C19:D19"/>
    <mergeCell ref="E19:G19"/>
    <mergeCell ref="H19:I19"/>
    <mergeCell ref="A20:I20"/>
    <mergeCell ref="A21:I21"/>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 1. TRANSACTION FEE ONSITE</vt:lpstr>
      <vt:lpstr>2. TRANSACTION FEE OFFSITE </vt:lpstr>
      <vt:lpstr>3. MANAGEMENT FEE ONSITE</vt:lpstr>
      <vt:lpstr>4. MANAGEMENT FEE OFFSITE</vt:lpstr>
      <vt:lpstr>Price Declaration </vt:lpstr>
      <vt:lpstr>' 1. TRANSACTION FEE ONSITE'!Print_Area</vt:lpstr>
      <vt:lpstr>'2. TRANSACTION FEE OFFSITE '!Print_Area</vt:lpstr>
      <vt:lpstr>'3. MANAGEMENT FEE ONSITE'!Print_Area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Thembi Raulinga</cp:lastModifiedBy>
  <cp:lastPrinted>2017-01-19T11:42:12Z</cp:lastPrinted>
  <dcterms:created xsi:type="dcterms:W3CDTF">2007-09-21T10:17:54Z</dcterms:created>
  <dcterms:modified xsi:type="dcterms:W3CDTF">2024-05-14T12:05:43Z</dcterms:modified>
</cp:coreProperties>
</file>